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A8A4AF94-E4FA-4849-AB83-BC5370B9B40D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 SAŽETAK PRIHODA I RASHODA" sheetId="1" r:id="rId1"/>
    <sheet name="račun prihoda i rashoda" sheetId="2" r:id="rId2"/>
    <sheet name="prihodi i rashodi po izvorima" sheetId="3" r:id="rId3"/>
    <sheet name="rashodi prema funkcijskoj klasi" sheetId="4" r:id="rId4"/>
    <sheet name="posebni dio" sheetId="6" r:id="rId5"/>
    <sheet name="račun financiranja" sheetId="5" r:id="rId6"/>
    <sheet name="Izvještaj o danim zaj. i potraž" sheetId="7" r:id="rId7"/>
    <sheet name="Izvještaj o danim jamstvima" sheetId="8" r:id="rId8"/>
    <sheet name="Izvještaj o zaduživanju na dom " sheetId="9" r:id="rId9"/>
    <sheet name="Izvještaj o kor.sr.EU -Erasmus" sheetId="12" r:id="rId10"/>
    <sheet name="Izvještaj o kor.sr.EU -Šk.shema" sheetId="10" r:id="rId11"/>
    <sheet name="Izvještaj o stanju potr. i dosp" sheetId="11" r:id="rId12"/>
  </sheets>
  <calcPr calcId="17902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3" i="6" l="1"/>
  <c r="P22" i="6"/>
  <c r="P43" i="3"/>
  <c r="P41" i="3"/>
  <c r="P22" i="3"/>
  <c r="M24" i="3"/>
  <c r="M22" i="3"/>
  <c r="P17" i="3"/>
  <c r="P33" i="2"/>
  <c r="P32" i="2"/>
  <c r="P31" i="2"/>
  <c r="P30" i="2"/>
  <c r="P23" i="2"/>
  <c r="P19" i="2"/>
  <c r="P18" i="2"/>
  <c r="M33" i="2"/>
  <c r="M32" i="2"/>
  <c r="M31" i="2"/>
  <c r="D53" i="11" l="1"/>
  <c r="E415" i="12" l="1"/>
  <c r="D415" i="12"/>
  <c r="E410" i="12"/>
  <c r="D410" i="12"/>
  <c r="E405" i="12"/>
  <c r="D405" i="12"/>
  <c r="E395" i="12"/>
  <c r="D395" i="12"/>
  <c r="E385" i="12"/>
  <c r="D385" i="12"/>
  <c r="E374" i="12"/>
  <c r="D374" i="12"/>
  <c r="E372" i="12"/>
  <c r="D372" i="12"/>
  <c r="D371" i="12" s="1"/>
  <c r="E371" i="12"/>
  <c r="E367" i="12"/>
  <c r="D367" i="12"/>
  <c r="E357" i="12"/>
  <c r="D357" i="12"/>
  <c r="E352" i="12"/>
  <c r="D352" i="12"/>
  <c r="E347" i="12"/>
  <c r="D347" i="12"/>
  <c r="E338" i="12"/>
  <c r="D338" i="12"/>
  <c r="E325" i="12"/>
  <c r="D325" i="12"/>
  <c r="E320" i="12"/>
  <c r="D320" i="12"/>
  <c r="E311" i="12"/>
  <c r="D311" i="12"/>
  <c r="E306" i="12"/>
  <c r="D306" i="12"/>
  <c r="E299" i="12"/>
  <c r="D299" i="12"/>
  <c r="E297" i="12"/>
  <c r="D297" i="12"/>
  <c r="D287" i="12" s="1"/>
  <c r="E293" i="12"/>
  <c r="D293" i="12"/>
  <c r="E288" i="12"/>
  <c r="E287" i="12" s="1"/>
  <c r="D288" i="12"/>
  <c r="E284" i="12"/>
  <c r="D284" i="12"/>
  <c r="E281" i="12"/>
  <c r="D281" i="12"/>
  <c r="E279" i="12"/>
  <c r="D279" i="12"/>
  <c r="E275" i="12"/>
  <c r="E274" i="12" s="1"/>
  <c r="D275" i="12"/>
  <c r="D274" i="12" s="1"/>
  <c r="E266" i="12"/>
  <c r="D266" i="12"/>
  <c r="E261" i="12"/>
  <c r="D261" i="12"/>
  <c r="E254" i="12"/>
  <c r="D254" i="12"/>
  <c r="E249" i="12"/>
  <c r="D249" i="12"/>
  <c r="E246" i="12"/>
  <c r="E245" i="12" s="1"/>
  <c r="D246" i="12"/>
  <c r="D245" i="12" s="1"/>
  <c r="E239" i="12"/>
  <c r="D239" i="12"/>
  <c r="E237" i="12"/>
  <c r="D237" i="12"/>
  <c r="E234" i="12"/>
  <c r="D234" i="12"/>
  <c r="D233" i="12" s="1"/>
  <c r="E233" i="12"/>
  <c r="E228" i="12"/>
  <c r="D228" i="12"/>
  <c r="E225" i="12"/>
  <c r="D225" i="12"/>
  <c r="E220" i="12"/>
  <c r="D220" i="12"/>
  <c r="E215" i="12"/>
  <c r="D215" i="12"/>
  <c r="E206" i="12"/>
  <c r="D206" i="12"/>
  <c r="E201" i="12"/>
  <c r="E200" i="12" s="1"/>
  <c r="D201" i="12"/>
  <c r="D200" i="12" s="1"/>
  <c r="E193" i="12"/>
  <c r="D193" i="12"/>
  <c r="E189" i="12"/>
  <c r="E188" i="12" s="1"/>
  <c r="D189" i="12"/>
  <c r="D188" i="12" s="1"/>
  <c r="E181" i="12"/>
  <c r="D181" i="12"/>
  <c r="E175" i="12"/>
  <c r="D175" i="12"/>
  <c r="E170" i="12"/>
  <c r="D170" i="12"/>
  <c r="E166" i="12"/>
  <c r="E165" i="12" s="1"/>
  <c r="D166" i="12"/>
  <c r="D165" i="12" s="1"/>
  <c r="E161" i="12"/>
  <c r="D161" i="12"/>
  <c r="E155" i="12"/>
  <c r="E154" i="12" s="1"/>
  <c r="D155" i="12"/>
  <c r="D154" i="12" s="1"/>
  <c r="E149" i="12"/>
  <c r="D149" i="12"/>
  <c r="E146" i="12"/>
  <c r="D146" i="12"/>
  <c r="E142" i="12"/>
  <c r="D142" i="12"/>
  <c r="E138" i="12"/>
  <c r="D138" i="12"/>
  <c r="E134" i="12"/>
  <c r="D134" i="12"/>
  <c r="E129" i="12"/>
  <c r="D129" i="12"/>
  <c r="E126" i="12"/>
  <c r="D126" i="12"/>
  <c r="E123" i="12"/>
  <c r="E122" i="12" s="1"/>
  <c r="D123" i="12"/>
  <c r="D122" i="12" s="1"/>
  <c r="E117" i="12"/>
  <c r="D117" i="12"/>
  <c r="E114" i="12"/>
  <c r="E113" i="12" s="1"/>
  <c r="D114" i="12"/>
  <c r="D113" i="12" s="1"/>
  <c r="E108" i="12"/>
  <c r="D108" i="12"/>
  <c r="E100" i="12"/>
  <c r="D100" i="12"/>
  <c r="E95" i="12"/>
  <c r="E94" i="12" s="1"/>
  <c r="D95" i="12"/>
  <c r="D94" i="12"/>
  <c r="E86" i="12"/>
  <c r="D86" i="12"/>
  <c r="E81" i="12"/>
  <c r="D81" i="12"/>
  <c r="E70" i="12"/>
  <c r="D70" i="12"/>
  <c r="E62" i="12"/>
  <c r="D62" i="12"/>
  <c r="E57" i="12"/>
  <c r="E56" i="12" s="1"/>
  <c r="D57" i="12"/>
  <c r="D56" i="12"/>
  <c r="E52" i="12"/>
  <c r="D52" i="12"/>
  <c r="E46" i="12"/>
  <c r="E45" i="12" s="1"/>
  <c r="D46" i="12"/>
  <c r="D45" i="12"/>
  <c r="E40" i="12"/>
  <c r="E39" i="12" s="1"/>
  <c r="D40" i="12"/>
  <c r="D39" i="12"/>
  <c r="E35" i="12"/>
  <c r="D35" i="12"/>
  <c r="E30" i="12"/>
  <c r="D30" i="12"/>
  <c r="E25" i="12"/>
  <c r="D25" i="12"/>
  <c r="E20" i="12"/>
  <c r="E19" i="12" s="1"/>
  <c r="D20" i="12"/>
  <c r="D19" i="12" s="1"/>
  <c r="E14" i="12"/>
  <c r="D14" i="12"/>
  <c r="E11" i="12"/>
  <c r="D11" i="12"/>
  <c r="E8" i="12"/>
  <c r="E7" i="12" s="1"/>
  <c r="E6" i="12" s="1"/>
  <c r="D8" i="12"/>
  <c r="D7" i="12"/>
  <c r="D6" i="12" s="1"/>
  <c r="E415" i="10"/>
  <c r="D415" i="10"/>
  <c r="E410" i="10"/>
  <c r="D410" i="10"/>
  <c r="E405" i="10"/>
  <c r="D405" i="10"/>
  <c r="E395" i="10"/>
  <c r="D395" i="10"/>
  <c r="E385" i="10"/>
  <c r="D385" i="10"/>
  <c r="E374" i="10"/>
  <c r="D374" i="10"/>
  <c r="E372" i="10"/>
  <c r="E371" i="10" s="1"/>
  <c r="D372" i="10"/>
  <c r="D371" i="10" s="1"/>
  <c r="E367" i="10"/>
  <c r="D367" i="10"/>
  <c r="E357" i="10"/>
  <c r="D357" i="10"/>
  <c r="E352" i="10"/>
  <c r="D352" i="10"/>
  <c r="E347" i="10"/>
  <c r="D347" i="10"/>
  <c r="E338" i="10"/>
  <c r="D338" i="10"/>
  <c r="E325" i="10"/>
  <c r="D325" i="10"/>
  <c r="E320" i="10"/>
  <c r="D320" i="10"/>
  <c r="E311" i="10"/>
  <c r="D311" i="10"/>
  <c r="E306" i="10"/>
  <c r="D306" i="10"/>
  <c r="E299" i="10"/>
  <c r="D299" i="10"/>
  <c r="E297" i="10"/>
  <c r="D297" i="10"/>
  <c r="E293" i="10"/>
  <c r="D293" i="10"/>
  <c r="E288" i="10"/>
  <c r="E287" i="10" s="1"/>
  <c r="D288" i="10"/>
  <c r="D287" i="10" s="1"/>
  <c r="E284" i="10"/>
  <c r="D284" i="10"/>
  <c r="E281" i="10"/>
  <c r="D281" i="10"/>
  <c r="E279" i="10"/>
  <c r="D279" i="10"/>
  <c r="E275" i="10"/>
  <c r="D275" i="10"/>
  <c r="E274" i="10"/>
  <c r="D274" i="10"/>
  <c r="E266" i="10"/>
  <c r="D266" i="10"/>
  <c r="E261" i="10"/>
  <c r="D261" i="10"/>
  <c r="E254" i="10"/>
  <c r="D254" i="10"/>
  <c r="E249" i="10"/>
  <c r="D249" i="10"/>
  <c r="E246" i="10"/>
  <c r="D246" i="10"/>
  <c r="E245" i="10"/>
  <c r="D245" i="10"/>
  <c r="E239" i="10"/>
  <c r="D239" i="10"/>
  <c r="E237" i="10"/>
  <c r="D237" i="10"/>
  <c r="E234" i="10"/>
  <c r="E233" i="10" s="1"/>
  <c r="D234" i="10"/>
  <c r="D233" i="10" s="1"/>
  <c r="E228" i="10"/>
  <c r="D228" i="10"/>
  <c r="E225" i="10"/>
  <c r="D225" i="10"/>
  <c r="E220" i="10"/>
  <c r="D220" i="10"/>
  <c r="E215" i="10"/>
  <c r="D215" i="10"/>
  <c r="E206" i="10"/>
  <c r="D206" i="10"/>
  <c r="E201" i="10"/>
  <c r="D201" i="10"/>
  <c r="E200" i="10"/>
  <c r="D200" i="10"/>
  <c r="E193" i="10"/>
  <c r="D193" i="10"/>
  <c r="E189" i="10"/>
  <c r="D189" i="10"/>
  <c r="E188" i="10"/>
  <c r="E187" i="10" s="1"/>
  <c r="D188" i="10"/>
  <c r="D187" i="10" s="1"/>
  <c r="E181" i="10"/>
  <c r="D181" i="10"/>
  <c r="E175" i="10"/>
  <c r="D175" i="10"/>
  <c r="E170" i="10"/>
  <c r="D170" i="10"/>
  <c r="E166" i="10"/>
  <c r="D166" i="10"/>
  <c r="E165" i="10"/>
  <c r="D165" i="10"/>
  <c r="E161" i="10"/>
  <c r="D161" i="10"/>
  <c r="E155" i="10"/>
  <c r="D155" i="10"/>
  <c r="E154" i="10"/>
  <c r="D154" i="10"/>
  <c r="E149" i="10"/>
  <c r="D149" i="10"/>
  <c r="E146" i="10"/>
  <c r="D146" i="10"/>
  <c r="E142" i="10"/>
  <c r="D142" i="10"/>
  <c r="E138" i="10"/>
  <c r="D138" i="10"/>
  <c r="E134" i="10"/>
  <c r="D134" i="10"/>
  <c r="E129" i="10"/>
  <c r="D129" i="10"/>
  <c r="E126" i="10"/>
  <c r="D126" i="10"/>
  <c r="E123" i="10"/>
  <c r="D123" i="10"/>
  <c r="E122" i="10"/>
  <c r="D122" i="10"/>
  <c r="E117" i="10"/>
  <c r="D117" i="10"/>
  <c r="E114" i="10"/>
  <c r="D114" i="10"/>
  <c r="E113" i="10"/>
  <c r="D113" i="10"/>
  <c r="E108" i="10"/>
  <c r="D108" i="10"/>
  <c r="E100" i="10"/>
  <c r="D100" i="10"/>
  <c r="E95" i="10"/>
  <c r="E94" i="10" s="1"/>
  <c r="D95" i="10"/>
  <c r="D94" i="10" s="1"/>
  <c r="E86" i="10"/>
  <c r="D86" i="10"/>
  <c r="E81" i="10"/>
  <c r="D81" i="10"/>
  <c r="E70" i="10"/>
  <c r="D70" i="10"/>
  <c r="E62" i="10"/>
  <c r="D62" i="10"/>
  <c r="E57" i="10"/>
  <c r="E56" i="10" s="1"/>
  <c r="D57" i="10"/>
  <c r="D56" i="10" s="1"/>
  <c r="E52" i="10"/>
  <c r="D52" i="10"/>
  <c r="E46" i="10"/>
  <c r="E45" i="10" s="1"/>
  <c r="D46" i="10"/>
  <c r="D45" i="10" s="1"/>
  <c r="D44" i="10" s="1"/>
  <c r="E40" i="10"/>
  <c r="E39" i="10" s="1"/>
  <c r="D40" i="10"/>
  <c r="D39" i="10" s="1"/>
  <c r="E35" i="10"/>
  <c r="D35" i="10"/>
  <c r="E30" i="10"/>
  <c r="D30" i="10"/>
  <c r="E25" i="10"/>
  <c r="D25" i="10"/>
  <c r="E20" i="10"/>
  <c r="E19" i="10" s="1"/>
  <c r="D20" i="10"/>
  <c r="D19" i="10" s="1"/>
  <c r="E14" i="10"/>
  <c r="D14" i="10"/>
  <c r="E11" i="10"/>
  <c r="D11" i="10"/>
  <c r="E8" i="10"/>
  <c r="E7" i="10" s="1"/>
  <c r="E6" i="10" s="1"/>
  <c r="D8" i="10"/>
  <c r="D7" i="10"/>
  <c r="D6" i="10" s="1"/>
  <c r="D44" i="12" l="1"/>
  <c r="D244" i="12"/>
  <c r="D187" i="12"/>
  <c r="E244" i="12"/>
  <c r="E44" i="12"/>
  <c r="E187" i="12"/>
  <c r="D244" i="10"/>
  <c r="E44" i="10"/>
  <c r="E244" i="10"/>
</calcChain>
</file>

<file path=xl/sharedStrings.xml><?xml version="1.0" encoding="utf-8"?>
<sst xmlns="http://schemas.openxmlformats.org/spreadsheetml/2006/main" count="2632" uniqueCount="1044">
  <si>
    <t>OIB: 30822226445</t>
  </si>
  <si>
    <t>Pozicija</t>
  </si>
  <si>
    <t>Šifra</t>
  </si>
  <si>
    <t>Naziv</t>
  </si>
  <si>
    <t>SVEUKUPNO PRIHODI</t>
  </si>
  <si>
    <t>Vlastiti izvori</t>
  </si>
  <si>
    <t>SVEUKUPNO RASHODI</t>
  </si>
  <si>
    <t>Pomoći iz inozemstva i od subjekata unutar općeg proračuna</t>
  </si>
  <si>
    <t>Izvor 1.</t>
  </si>
  <si>
    <t>Opći prihodi i primici</t>
  </si>
  <si>
    <t>Izvor 1.1.</t>
  </si>
  <si>
    <t>Izvor 3.</t>
  </si>
  <si>
    <t>Vlastiti prihodi</t>
  </si>
  <si>
    <t>Izvor 3.1.</t>
  </si>
  <si>
    <t>Izvor 4.</t>
  </si>
  <si>
    <t>Prihodi za posebne namjene</t>
  </si>
  <si>
    <t>Izvor 4.3.</t>
  </si>
  <si>
    <t>Izvor 4.8.</t>
  </si>
  <si>
    <t>Decentralizirana sredstva</t>
  </si>
  <si>
    <t>Izvor 5.</t>
  </si>
  <si>
    <t>Pomoći</t>
  </si>
  <si>
    <t>Izvor 5.0.</t>
  </si>
  <si>
    <t>Pomoći iz državnog proračuna</t>
  </si>
  <si>
    <t>Izvor 5.1.</t>
  </si>
  <si>
    <t>Programi unija</t>
  </si>
  <si>
    <t>Izvor 5.2.</t>
  </si>
  <si>
    <t>Ostale pomoći</t>
  </si>
  <si>
    <t>Izvor 5.6.</t>
  </si>
  <si>
    <t>Fondovi EU</t>
  </si>
  <si>
    <t>Izvor 6.</t>
  </si>
  <si>
    <t>Donacije</t>
  </si>
  <si>
    <t>Izvor 6.1.</t>
  </si>
  <si>
    <t>Izvor 7.</t>
  </si>
  <si>
    <t>Prihodi od prodaje ili zamjene nefinancijske imovine i nakna</t>
  </si>
  <si>
    <t>Izvor 7.1.</t>
  </si>
  <si>
    <t>Prihodi od prodaje ili zamjene nefinancijske imovine</t>
  </si>
  <si>
    <t>Izvor 1.5.</t>
  </si>
  <si>
    <t>Funkcijska 09</t>
  </si>
  <si>
    <t>Funkcijska 092</t>
  </si>
  <si>
    <t>Program A012201</t>
  </si>
  <si>
    <t>Redovna djelatnost srednjih škola - minimalni standard</t>
  </si>
  <si>
    <t>Aktivnost A012201A220101</t>
  </si>
  <si>
    <t>Materijalni rashodi SŠ po kriterijima</t>
  </si>
  <si>
    <t>Aktivnost A012201A220102</t>
  </si>
  <si>
    <t>Materijalni rashodi SŠ po stvarnom trošku</t>
  </si>
  <si>
    <t>Aktivnost A012201A220103</t>
  </si>
  <si>
    <t>Materijalni rashodi SŠ - drugi izvori</t>
  </si>
  <si>
    <t>Aktivnost A012201A220104</t>
  </si>
  <si>
    <t>Plaće i drugi rashodi za zaposlene srednjih škola</t>
  </si>
  <si>
    <t>Program A012301</t>
  </si>
  <si>
    <t>Programi obrazovanja iznad standarda</t>
  </si>
  <si>
    <t>Aktivnost A012301A230101</t>
  </si>
  <si>
    <t>Materijalni troškovi iznad standarda</t>
  </si>
  <si>
    <t>Aktivnost A012301A230102</t>
  </si>
  <si>
    <t>Županijska natjecanja</t>
  </si>
  <si>
    <t>Aktivnost A012301A230104</t>
  </si>
  <si>
    <t>POMOĆNICI U NASTAVI</t>
  </si>
  <si>
    <t>Aktivnost A012301A230115</t>
  </si>
  <si>
    <t>Ostali programi i projekti</t>
  </si>
  <si>
    <t>Aktivnost A012301A230169</t>
  </si>
  <si>
    <t>Obrazovanje odraslih</t>
  </si>
  <si>
    <t>Aktivnost A012301A230170</t>
  </si>
  <si>
    <t>Učenička zadruga</t>
  </si>
  <si>
    <t>Aktivnost A012301A230184</t>
  </si>
  <si>
    <t>Zavičajna nastava</t>
  </si>
  <si>
    <t>Aktivnost A012301A230199</t>
  </si>
  <si>
    <t>Školska shema</t>
  </si>
  <si>
    <t>Program A012302</t>
  </si>
  <si>
    <t>Aktivnost A012302A230209</t>
  </si>
  <si>
    <t>Menstrualne higijenske potrepštine</t>
  </si>
  <si>
    <t>Aktivnost A012302A230212</t>
  </si>
  <si>
    <t>Oxford digitalna knjižnica</t>
  </si>
  <si>
    <t>Aktivnost A012302A230213</t>
  </si>
  <si>
    <t>Fakultativni program: Škola i zajednica</t>
  </si>
  <si>
    <t>Aktivnost A012302A230214</t>
  </si>
  <si>
    <t>Izmjena naziva škola (dvojezičnost)</t>
  </si>
  <si>
    <t>Aktivnost A012302A230217</t>
  </si>
  <si>
    <t>AKADEMIS LIPA</t>
  </si>
  <si>
    <t>Aktivnost A012302A230219</t>
  </si>
  <si>
    <t>Uzorkovanje vode i izrada procjene rizika vodovodne mreže</t>
  </si>
  <si>
    <t>Aktivnost A012302A230223</t>
  </si>
  <si>
    <t>Psihodijagnostička sredstva - PDS</t>
  </si>
  <si>
    <t>Program A012402</t>
  </si>
  <si>
    <t>Investicijsko održavanje srednjih škola</t>
  </si>
  <si>
    <t>Aktivnost A012402A240201</t>
  </si>
  <si>
    <t>Investicijsko održavanje SŠ -minimalni standard</t>
  </si>
  <si>
    <t>Program A012404</t>
  </si>
  <si>
    <t>Kapitalna ulaganja u srednje škole</t>
  </si>
  <si>
    <t>Aktivnost A012404K240401</t>
  </si>
  <si>
    <t>Projektna dokumentacija srednjih škola</t>
  </si>
  <si>
    <t>Program A012406</t>
  </si>
  <si>
    <t>Opremanje u srednjim školama</t>
  </si>
  <si>
    <t>Aktivnost A012406K240601</t>
  </si>
  <si>
    <t>Školski namještaj i oprema</t>
  </si>
  <si>
    <t>Aktivnost A012406K240602</t>
  </si>
  <si>
    <t>Opremanje biblioteke</t>
  </si>
  <si>
    <t>Aktivnost A012406K240604</t>
  </si>
  <si>
    <t>Opremanje kabineta</t>
  </si>
  <si>
    <t>Program A013708</t>
  </si>
  <si>
    <t>Jačanje ljudskih resursa u turizam</t>
  </si>
  <si>
    <t>Aktivnost A013708A370801</t>
  </si>
  <si>
    <t>Edukacija i jačanje kompetencija u turizmu</t>
  </si>
  <si>
    <t>Program A019102</t>
  </si>
  <si>
    <t>KLIK-ERDF</t>
  </si>
  <si>
    <t>Aktivnost A019102T910201</t>
  </si>
  <si>
    <t>Provedba projekta KLIK - ERDF</t>
  </si>
  <si>
    <t>Program A019105</t>
  </si>
  <si>
    <t>KLIK - ESF</t>
  </si>
  <si>
    <t>Aktivnost A019105T910501</t>
  </si>
  <si>
    <t>Provedba projekta KLIK - ESF</t>
  </si>
  <si>
    <t>Program A019211</t>
  </si>
  <si>
    <t>MOZAIK 5</t>
  </si>
  <si>
    <t>Aktivnost A019211T921101</t>
  </si>
  <si>
    <t>Provedba projekta MOZAIK 5</t>
  </si>
  <si>
    <t>Program A019212</t>
  </si>
  <si>
    <t>MOZAIK 6</t>
  </si>
  <si>
    <t>Aktivnost A019212T921201</t>
  </si>
  <si>
    <t>Provedba projekta MOZAIK 6</t>
  </si>
  <si>
    <t>Program A019213</t>
  </si>
  <si>
    <t>EU projekti u školstvu</t>
  </si>
  <si>
    <t>Aktivnost A019213T921301</t>
  </si>
  <si>
    <t>ERASMUS+</t>
  </si>
  <si>
    <t>Program A019220</t>
  </si>
  <si>
    <t>MOZAIK 7</t>
  </si>
  <si>
    <t>Aktivnost A019220T922001</t>
  </si>
  <si>
    <t>Provedba projekta MOZAIK 7</t>
  </si>
  <si>
    <t>I. OPĆI DIO</t>
  </si>
  <si>
    <t>B. RAČUN FINANCIRANJA</t>
  </si>
  <si>
    <t>Razred</t>
  </si>
  <si>
    <t>Skupina</t>
  </si>
  <si>
    <t>Izvor</t>
  </si>
  <si>
    <t>Plan 2025.</t>
  </si>
  <si>
    <t>Projekcija 
za 2027.</t>
  </si>
  <si>
    <t>Primici od financijske imovine i zaduživanja</t>
  </si>
  <si>
    <t>Primici od zaduživanja</t>
  </si>
  <si>
    <t>Namjenski primici od zaduživanja</t>
  </si>
  <si>
    <t>Izdaci za financijsku imovinu i otplate zajmova</t>
  </si>
  <si>
    <t>Izdaci za otplatu glavnice primljenih kredita i zajmova</t>
  </si>
  <si>
    <t>Plan 2026.</t>
  </si>
  <si>
    <t>Projekcija 
za 2028.</t>
  </si>
  <si>
    <t>Aktivnost A012402A240202</t>
  </si>
  <si>
    <t>Investicijsko održavanje SŠ- iznad standarda</t>
  </si>
  <si>
    <t>Prihodi za EU projekte 2025.g.</t>
  </si>
  <si>
    <t>Aktivnost A012301A230108</t>
  </si>
  <si>
    <t>Učenje stranog jezika</t>
  </si>
  <si>
    <t>ŠKOLA ZA TURIZAM,UGOSTITELJSTVO I TRGOV</t>
  </si>
  <si>
    <t>Kandlerova ulica 48</t>
  </si>
  <si>
    <t>REBALANS</t>
  </si>
  <si>
    <t>1 - Prve izmjene i dopune za 2026.g.</t>
  </si>
  <si>
    <t>Planirano</t>
  </si>
  <si>
    <t>Promjena iznos</t>
  </si>
  <si>
    <t>Novi iznos</t>
  </si>
  <si>
    <t>6</t>
  </si>
  <si>
    <t>Prihodi poslovanja</t>
  </si>
  <si>
    <t>7</t>
  </si>
  <si>
    <t>Prihodi od prodaje nefinancijske imovine</t>
  </si>
  <si>
    <t>9</t>
  </si>
  <si>
    <t>3</t>
  </si>
  <si>
    <t>Rashodi poslovanja</t>
  </si>
  <si>
    <t>4</t>
  </si>
  <si>
    <t>Rashodi za nabavu nefinancijske imovine</t>
  </si>
  <si>
    <t>63</t>
  </si>
  <si>
    <t>64</t>
  </si>
  <si>
    <t>Prihodi od imovine</t>
  </si>
  <si>
    <t>65</t>
  </si>
  <si>
    <t>Prihodi od upravnih i administrativnih pristojbi, pristojbi po posebnim propisima i naknada</t>
  </si>
  <si>
    <t>66</t>
  </si>
  <si>
    <t>Prihodi od prodaje proizvoda i robe te pruženih usluga, prihodi od donacija te povrati po protestira</t>
  </si>
  <si>
    <t>67</t>
  </si>
  <si>
    <t>Prihodi iz nadležnog proračuna i od HZZO-a temeljem ugovornih obveza</t>
  </si>
  <si>
    <t>68</t>
  </si>
  <si>
    <t>Kazne, upravne mjere i ostali prihodi</t>
  </si>
  <si>
    <t>72</t>
  </si>
  <si>
    <t>Prihodi od prodaje proizvedene dugotrajne imovine</t>
  </si>
  <si>
    <t>92</t>
  </si>
  <si>
    <t>Rezultat poslovanja</t>
  </si>
  <si>
    <t>31</t>
  </si>
  <si>
    <t>Rashodi za zaposlene</t>
  </si>
  <si>
    <t>32</t>
  </si>
  <si>
    <t>Materijalni rashodi</t>
  </si>
  <si>
    <t>34</t>
  </si>
  <si>
    <t>Financijski rashodi</t>
  </si>
  <si>
    <t>35</t>
  </si>
  <si>
    <t>Subvencije</t>
  </si>
  <si>
    <t>36</t>
  </si>
  <si>
    <t>Pomoći dane u inozemstvo i unutar općeg proračuna</t>
  </si>
  <si>
    <t>37</t>
  </si>
  <si>
    <t>Naknade građanima i kućanstvima na temelju osiguranja i druge naknade</t>
  </si>
  <si>
    <t>38</t>
  </si>
  <si>
    <t>Rashodi za donacije, kazne, naknade šteta i kapitalne pomoći</t>
  </si>
  <si>
    <t>41</t>
  </si>
  <si>
    <t>Rashodi za nabavu neproizvedene dugotrajne imovine</t>
  </si>
  <si>
    <t>42</t>
  </si>
  <si>
    <t>Rashodi za nabavu proizvedene dugotrajne imovine</t>
  </si>
  <si>
    <t>Ostali prihodi za posebne namjene</t>
  </si>
  <si>
    <t>Promjena 
(%)</t>
  </si>
  <si>
    <t>Razdjel 009</t>
  </si>
  <si>
    <t>UPRAVNI ODJEL ZA OBRAZOVANJE, SPORT I TEHNIČKU KULTURU</t>
  </si>
  <si>
    <t>Glava 00903</t>
  </si>
  <si>
    <t>SREDNJEŠKOLSKE USTANOVE</t>
  </si>
  <si>
    <t>Proračunski korisnik 0090317224</t>
  </si>
  <si>
    <t>ŠKOLA ZA TURIZAM, UGOSTITELJSTVO I TRGOVINU PULA</t>
  </si>
  <si>
    <t>1. IZMJENE I DOPUNE FINANCIJSKOG PLANA ZA 2026. GODINU</t>
  </si>
  <si>
    <t>ŠKOLA ZA TURIZAM, UGOSTITELJSTVO I TRGOVINU Pula</t>
  </si>
  <si>
    <t>Izvještaj o danim zajmovima i potraživanjima po danim zajmovima</t>
  </si>
  <si>
    <t>RKP 17224</t>
  </si>
  <si>
    <t>OPIS</t>
  </si>
  <si>
    <t>Dani zajmovi</t>
  </si>
  <si>
    <t>KLASA:</t>
  </si>
  <si>
    <t>URBROJ:</t>
  </si>
  <si>
    <t>Pula, 10. srpnja 2025.</t>
  </si>
  <si>
    <t>od 01.01.2025. do  31.12.2025.</t>
  </si>
  <si>
    <t>Pula,    ožujak 2026.</t>
  </si>
  <si>
    <t>ŠKOLA ZA TURIZAM, UGOSTITELJSTVO I TRGOVINU</t>
  </si>
  <si>
    <t>PULA, KANDLEROVA 48</t>
  </si>
  <si>
    <t>Naziv proračuna, proračunskog i izvanproračunskog korisnika</t>
  </si>
  <si>
    <t>OIB</t>
  </si>
  <si>
    <t>RKP BROJ</t>
  </si>
  <si>
    <t>Adresa</t>
  </si>
  <si>
    <t>Tablica 1: Popis ugovornih obveza</t>
  </si>
  <si>
    <t>Red.
br.</t>
  </si>
  <si>
    <t>Datum izdavanja/primanja jamstva</t>
  </si>
  <si>
    <t>Instrument osiguranja</t>
  </si>
  <si>
    <t>Iznos danog/primljenog jamstva</t>
  </si>
  <si>
    <t xml:space="preserve">  Primatelj/davatelj jamstva</t>
  </si>
  <si>
    <t>Namjena</t>
  </si>
  <si>
    <t>Dokument</t>
  </si>
  <si>
    <t>Rok važenja</t>
  </si>
  <si>
    <t>Napomena</t>
  </si>
  <si>
    <t>UKUPNO (1+2)</t>
  </si>
  <si>
    <t>ožujak 2026.</t>
  </si>
  <si>
    <t>Izvještaj o zaduživanju na domaćem i stranom tržištu novca i kapitala</t>
  </si>
  <si>
    <t>Datum zaduživanja</t>
  </si>
  <si>
    <t>Valuta</t>
  </si>
  <si>
    <t>Kamata</t>
  </si>
  <si>
    <t>Rok</t>
  </si>
  <si>
    <t>Stanje obveza 01.01.2025.</t>
  </si>
  <si>
    <t>Tablica 2: Popis sudskih sporova</t>
  </si>
  <si>
    <t>Tuženik</t>
  </si>
  <si>
    <t>Tužitelj</t>
  </si>
  <si>
    <t>Sažeti opis prirode spora</t>
  </si>
  <si>
    <t>Iznos glavnice</t>
  </si>
  <si>
    <t>Procjena financijskog učinka</t>
  </si>
  <si>
    <t>Procijenjeno vrijeme odljeva ili priljeva sredstava</t>
  </si>
  <si>
    <t>Početak sudskog spora</t>
  </si>
  <si>
    <t>7=4+5-6</t>
  </si>
  <si>
    <t>Stanje potraživanja na dan 31.12.2025.</t>
  </si>
  <si>
    <t>Obveznik:</t>
  </si>
  <si>
    <t xml:space="preserve">ŠKOLA ZA TURIZAM, UGOSTITELJSTVO I TRGOVINU </t>
  </si>
  <si>
    <t>Razina:</t>
  </si>
  <si>
    <t>Razdoblje:</t>
  </si>
  <si>
    <t>2025-12</t>
  </si>
  <si>
    <t>EU IZVJEŠTAJ PO IZVORIMA FINANCIRANJA - 565 EUROPSKI POLJOPRIVREDNI FOND ZA RURALNI RAZVOJ</t>
  </si>
  <si>
    <t>Račun iz Rač. plana</t>
  </si>
  <si>
    <t>Opis stavke</t>
  </si>
  <si>
    <t>Izvor financiranja za praćenje EU sredstava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</si>
  <si>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</si>
  <si>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</si>
  <si>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</si>
  <si>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</si>
  <si>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</si>
  <si>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</si>
  <si>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</si>
  <si>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</si>
  <si>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</si>
  <si>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</si>
  <si>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</si>
  <si>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</si>
  <si>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</si>
  <si>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</si>
  <si>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</si>
  <si>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</si>
  <si>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</si>
  <si>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</si>
  <si>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</si>
  <si>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</si>
  <si>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</si>
  <si>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</si>
  <si>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</si>
  <si>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</si>
  <si>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</si>
  <si>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</si>
  <si>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</si>
  <si>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</si>
  <si>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</si>
  <si>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</si>
  <si>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</si>
  <si>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</si>
  <si>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</si>
  <si>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</si>
  <si>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</si>
  <si>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</si>
  <si>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</si>
  <si>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</si>
  <si>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</si>
  <si>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</si>
  <si>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</si>
  <si>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</si>
  <si>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</si>
  <si>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</si>
  <si>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</si>
  <si>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</si>
  <si>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</si>
  <si>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</si>
  <si>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</si>
  <si>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</si>
  <si>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</si>
  <si>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</si>
  <si>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</si>
  <si>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</si>
  <si>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</si>
  <si>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</si>
  <si>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</si>
  <si>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</si>
  <si>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</si>
  <si>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</si>
  <si>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</si>
  <si>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</si>
  <si>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</si>
  <si>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</si>
  <si>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</si>
  <si>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</si>
  <si>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</si>
  <si>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</si>
  <si>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</si>
  <si>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</si>
  <si>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</si>
  <si>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</si>
  <si>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</si>
  <si>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</si>
  <si>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</si>
  <si>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</si>
  <si>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</si>
  <si>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</si>
  <si>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</si>
  <si>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</si>
  <si>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</si>
  <si>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</si>
  <si>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</si>
  <si>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</si>
  <si>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</si>
  <si>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</si>
  <si>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</si>
  <si>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</si>
  <si>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</si>
  <si>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</si>
  <si>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</si>
  <si>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</si>
  <si>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</si>
  <si>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</si>
  <si>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</si>
  <si>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</si>
  <si>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</si>
  <si>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</si>
  <si>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</si>
  <si>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</si>
  <si>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</si>
  <si>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</si>
  <si>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</si>
  <si>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</si>
  <si>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</si>
  <si>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</si>
  <si>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</si>
  <si>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</si>
  <si>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</si>
  <si>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</si>
  <si>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</si>
  <si>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</si>
  <si>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</si>
  <si>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</si>
  <si>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</si>
  <si>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</si>
  <si>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</si>
  <si>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</si>
  <si>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</si>
  <si>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</si>
  <si>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</si>
  <si>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</si>
  <si>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</si>
  <si>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</si>
  <si>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</si>
  <si>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</si>
  <si>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</si>
  <si>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</si>
  <si>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</si>
  <si>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</si>
  <si>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</si>
  <si>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</si>
  <si>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</si>
  <si>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</si>
  <si>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</si>
  <si>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</si>
  <si>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</si>
  <si>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</si>
  <si>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</si>
  <si>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</si>
  <si>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</si>
  <si>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</si>
  <si>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</si>
  <si>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</si>
  <si>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</si>
  <si>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</si>
  <si>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</si>
  <si>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</si>
  <si>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</si>
  <si>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</si>
  <si>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</si>
  <si>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</si>
  <si>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</si>
  <si>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</si>
  <si>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</si>
  <si>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</si>
  <si>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</si>
  <si>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</si>
  <si>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</si>
  <si>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</si>
  <si>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</si>
  <si>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</si>
  <si>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</si>
  <si>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</si>
  <si>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</si>
  <si>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</si>
  <si>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</si>
  <si>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</si>
  <si>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</si>
  <si>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</si>
  <si>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</si>
  <si>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</si>
  <si>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</si>
  <si>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</si>
  <si>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</si>
  <si>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</si>
  <si>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</si>
  <si>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</si>
  <si>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</si>
  <si>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</si>
  <si>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</si>
  <si>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</si>
  <si>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</si>
  <si>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</si>
  <si>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</si>
  <si>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</si>
  <si>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</si>
  <si>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</si>
  <si>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</si>
  <si>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</si>
  <si>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</si>
  <si>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</si>
  <si>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</si>
  <si>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</si>
  <si>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</si>
  <si>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</si>
  <si>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</si>
  <si>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</si>
  <si>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</si>
  <si>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</si>
  <si>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</si>
  <si>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</si>
  <si>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</si>
  <si>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</si>
  <si>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</si>
  <si>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</si>
  <si>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</si>
  <si>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</si>
  <si>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</si>
  <si>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</si>
  <si>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</si>
  <si>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</si>
  <si>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</si>
  <si>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</si>
  <si>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</si>
  <si>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</si>
  <si>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</si>
  <si>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</si>
  <si>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</si>
  <si>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</si>
  <si>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</si>
  <si>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</si>
  <si>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</si>
  <si>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</si>
  <si>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</si>
  <si>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</si>
  <si>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</si>
  <si>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</si>
  <si>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</si>
  <si>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</si>
  <si>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</si>
  <si>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</si>
  <si>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</si>
  <si>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</si>
  <si>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</si>
  <si>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</si>
  <si>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</si>
  <si>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</si>
  <si>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</si>
  <si>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</si>
  <si>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</si>
  <si>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</si>
  <si>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</si>
  <si>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</si>
  <si>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</si>
  <si>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</si>
  <si>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</si>
  <si>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</si>
  <si>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</si>
  <si>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</si>
  <si>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</si>
  <si>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</si>
  <si>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</si>
  <si>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</si>
  <si>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</si>
  <si>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</si>
  <si>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</si>
  <si>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</si>
  <si>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</si>
  <si>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</si>
  <si>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</si>
  <si>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</si>
  <si>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</si>
  <si>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</si>
  <si>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</si>
  <si>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</si>
  <si>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</si>
  <si>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</si>
  <si>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</si>
  <si>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</si>
  <si>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</si>
  <si>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</si>
  <si>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</si>
  <si>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</si>
  <si>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</si>
  <si>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</si>
  <si>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</si>
  <si>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</si>
  <si>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</si>
  <si>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</si>
  <si>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</si>
  <si>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</si>
  <si>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</si>
  <si>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</si>
  <si>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</si>
  <si>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</si>
  <si>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</si>
  <si>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</si>
  <si>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</si>
  <si>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</si>
  <si>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</si>
  <si>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</si>
  <si>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</si>
  <si>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</si>
  <si>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</si>
  <si>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</si>
  <si>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</si>
  <si>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</si>
  <si>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</si>
  <si>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</si>
  <si>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</si>
  <si>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</si>
  <si>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</si>
  <si>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</si>
  <si>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</si>
  <si>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</si>
  <si>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</si>
  <si>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</si>
  <si>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</si>
  <si>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</si>
  <si>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</si>
  <si>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</si>
  <si>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</si>
  <si>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</si>
  <si>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</si>
  <si>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</si>
  <si>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</si>
  <si>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</si>
  <si>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</si>
  <si>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</si>
  <si>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</si>
  <si>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</si>
  <si>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</si>
  <si>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</si>
  <si>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</si>
  <si>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</si>
  <si>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</si>
  <si>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</si>
  <si>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</si>
  <si>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</si>
  <si>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</si>
  <si>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</si>
  <si>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</si>
  <si>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</si>
  <si>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</si>
  <si>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</si>
  <si>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</si>
  <si>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</si>
  <si>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</si>
  <si>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</si>
  <si>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</si>
  <si>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</si>
  <si>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</si>
  <si>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</si>
  <si>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</si>
  <si>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</si>
  <si>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</si>
  <si>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</si>
  <si>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</si>
  <si>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</si>
  <si>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Rashodi za nabavu neproizvedene dugotrajne imovine (šifre 411+412)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</si>
  <si>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</si>
  <si>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</si>
  <si>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</si>
  <si>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</si>
  <si>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</si>
  <si>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</si>
  <si>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</si>
  <si>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</si>
  <si>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</si>
  <si>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</si>
  <si>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</si>
  <si>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</si>
  <si>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</si>
  <si>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</si>
  <si>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</si>
  <si>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</si>
  <si>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</si>
  <si>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</si>
  <si>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</si>
  <si>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</si>
  <si>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</si>
  <si>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</si>
  <si>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</si>
  <si>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</si>
  <si>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</si>
  <si>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</si>
  <si>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</si>
  <si>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</si>
  <si>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</si>
  <si>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</si>
  <si>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</si>
  <si>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</si>
  <si>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</si>
  <si>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</si>
  <si>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</si>
  <si>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</si>
  <si>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</si>
  <si>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</si>
  <si>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</si>
  <si>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</si>
  <si>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</si>
  <si>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</si>
  <si>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</si>
  <si>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</si>
  <si>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</si>
  <si>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</si>
  <si>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</si>
  <si>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</si>
  <si>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</si>
  <si>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</si>
  <si>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</si>
  <si>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</si>
  <si>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</si>
  <si>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</si>
  <si>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</si>
  <si>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</si>
  <si>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</si>
  <si>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</si>
  <si>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</si>
  <si>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</si>
  <si>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</si>
  <si>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</si>
  <si>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</si>
  <si>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</si>
  <si>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</si>
  <si>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</si>
  <si>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</si>
  <si>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</si>
  <si>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</si>
  <si>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</si>
  <si>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</si>
  <si>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</si>
  <si>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</si>
  <si>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</si>
  <si>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</si>
  <si>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</si>
  <si>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</si>
  <si>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</si>
  <si>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</si>
  <si>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</si>
  <si>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</si>
  <si>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</si>
  <si>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</si>
  <si>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</si>
  <si>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</si>
  <si>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</si>
  <si>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</si>
  <si>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</si>
  <si>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</si>
  <si>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</si>
  <si>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</si>
  <si>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</si>
  <si>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</si>
  <si>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</si>
  <si>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</si>
  <si>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</si>
  <si>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</si>
  <si>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</si>
  <si>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</si>
  <si>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</si>
  <si>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</si>
  <si>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</si>
  <si>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</si>
  <si>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</si>
  <si>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</si>
  <si>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</si>
  <si>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</si>
  <si>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</si>
  <si>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</si>
  <si>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</si>
  <si>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</si>
  <si>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</si>
  <si>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</si>
  <si>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</si>
  <si>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</si>
  <si>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</si>
  <si>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</si>
  <si>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</si>
  <si>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</si>
  <si>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</si>
  <si>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</si>
  <si>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</si>
  <si>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</si>
  <si>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</si>
  <si>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</si>
  <si>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</si>
  <si>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</si>
  <si>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</si>
  <si>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</si>
  <si>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</si>
  <si>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</si>
  <si>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</si>
  <si>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</si>
  <si>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</si>
  <si>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</si>
  <si>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</si>
  <si>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</si>
  <si>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</si>
  <si>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</si>
  <si>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</si>
  <si>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</si>
  <si>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</si>
  <si>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</si>
  <si>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</si>
  <si>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</si>
  <si>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</si>
  <si>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</si>
  <si>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</si>
  <si>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</si>
  <si>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</si>
  <si>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</si>
  <si>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</si>
  <si>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</si>
  <si>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</si>
  <si>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</si>
  <si>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</si>
  <si>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</si>
  <si>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</si>
  <si>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</si>
  <si>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</si>
  <si>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</si>
  <si>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</si>
  <si>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</si>
  <si>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</si>
  <si>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</si>
  <si>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</si>
  <si>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</si>
  <si>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</si>
  <si>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</si>
  <si>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</si>
  <si>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</si>
  <si>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</si>
  <si>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</si>
  <si>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</si>
  <si>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</si>
  <si>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</si>
  <si>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</si>
  <si>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</si>
  <si>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</si>
  <si>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</si>
  <si>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</si>
  <si>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</si>
  <si>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</si>
  <si>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</si>
  <si>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</si>
  <si>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</si>
  <si>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</si>
  <si>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</si>
  <si>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</si>
  <si>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</si>
  <si>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</si>
  <si>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</si>
  <si>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</si>
  <si>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</si>
  <si>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</si>
  <si>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</si>
  <si>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</si>
  <si>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</si>
  <si>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</si>
  <si>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</si>
  <si>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</si>
  <si>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</si>
  <si>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</si>
  <si>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</si>
  <si>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</si>
  <si>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</si>
  <si>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</si>
  <si>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</si>
  <si>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</si>
  <si>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</si>
  <si>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</si>
  <si>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</si>
  <si>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</si>
  <si>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</si>
  <si>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</si>
  <si>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</si>
  <si>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</si>
  <si>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</si>
  <si>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</si>
  <si>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</si>
  <si>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</si>
  <si>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</si>
  <si>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</si>
  <si>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</si>
  <si>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</si>
  <si>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</si>
  <si>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</si>
  <si>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</si>
  <si>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</si>
  <si>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</si>
  <si>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</si>
  <si>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</si>
  <si>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</si>
  <si>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</si>
  <si>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</si>
  <si>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</si>
  <si>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</si>
  <si>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</si>
  <si>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</si>
  <si>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</si>
  <si>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</si>
  <si>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</si>
  <si>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</si>
  <si>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</si>
  <si>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</si>
  <si>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</si>
  <si>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</si>
  <si>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</si>
  <si>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</si>
  <si>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</si>
  <si>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</si>
  <si>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</si>
  <si>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</si>
  <si>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</si>
  <si>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</si>
  <si>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</si>
  <si>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</si>
  <si>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</si>
  <si>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</si>
  <si>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</si>
  <si>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</si>
  <si>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</si>
  <si>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</si>
  <si>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</si>
  <si>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</si>
  <si>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</si>
  <si>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</si>
  <si>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</si>
  <si>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</si>
  <si>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</si>
  <si>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</si>
  <si>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</si>
  <si>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</si>
  <si>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</si>
  <si>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</si>
  <si>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</si>
  <si>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</si>
  <si>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</si>
  <si>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</si>
  <si>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</si>
  <si>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</si>
  <si>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</si>
  <si>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</si>
  <si>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</si>
  <si>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</si>
  <si>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</si>
  <si>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</si>
  <si>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</si>
  <si>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</si>
  <si>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</si>
  <si>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</si>
  <si>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</si>
  <si>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</si>
  <si>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</si>
  <si>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</si>
  <si>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</si>
  <si>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</si>
  <si>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</si>
  <si>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</si>
  <si>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</si>
  <si>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</si>
  <si>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</si>
  <si>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</si>
  <si>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</si>
  <si>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</si>
  <si>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</si>
  <si>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</si>
  <si>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</si>
  <si>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</si>
  <si>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</si>
  <si>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</si>
  <si>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</si>
  <si>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</si>
  <si>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</si>
  <si>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</si>
  <si>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</si>
  <si>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</si>
  <si>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</si>
  <si>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</si>
  <si>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</si>
  <si>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</si>
  <si>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</si>
  <si>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</si>
  <si>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</si>
  <si>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</si>
  <si>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</si>
  <si>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</si>
  <si>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</si>
  <si>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</si>
  <si>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</si>
  <si>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</si>
  <si>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</si>
  <si>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</si>
  <si>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</si>
  <si>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</si>
  <si>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</si>
  <si>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</si>
  <si>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</si>
  <si>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</si>
  <si>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</si>
  <si>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</si>
  <si>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</si>
  <si>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</si>
  <si>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</si>
  <si>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</si>
  <si>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</si>
  <si>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</si>
  <si>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</si>
  <si>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</si>
  <si>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</si>
  <si>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</si>
  <si>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</si>
  <si>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</si>
  <si>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</si>
  <si>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</si>
  <si>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</si>
  <si>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</si>
  <si>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</si>
  <si>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</si>
  <si>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</si>
  <si>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</si>
  <si>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</si>
  <si>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</si>
  <si>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</si>
  <si>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</si>
  <si>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</si>
  <si>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</si>
  <si>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</si>
  <si>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</si>
  <si>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</si>
  <si>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</si>
  <si>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</si>
  <si>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</si>
  <si>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</si>
  <si>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</si>
  <si>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</si>
  <si>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</si>
  <si>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</si>
  <si>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</si>
  <si>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</si>
  <si>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</si>
  <si>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</si>
  <si>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</si>
  <si>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</si>
  <si>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</si>
  <si>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</si>
  <si>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</si>
  <si>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</si>
  <si>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</si>
  <si>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</si>
  <si>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</si>
  <si>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</si>
  <si>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</si>
  <si>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</si>
  <si>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</si>
  <si>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</si>
  <si>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</si>
  <si>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</si>
  <si>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</si>
  <si>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</si>
  <si>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</si>
  <si>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</si>
  <si>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</si>
  <si>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 - 561 EUROPSKI SOCIJALNI FOND PLUS</t>
  </si>
  <si>
    <r>
      <t>1.</t>
    </r>
    <r>
      <rPr>
        <sz val="7"/>
        <color theme="1"/>
        <rFont val="Times New Roman"/>
        <family val="1"/>
        <charset val="238"/>
      </rPr>
      <t xml:space="preserve">      </t>
    </r>
    <r>
      <rPr>
        <sz val="12"/>
        <color theme="1"/>
        <rFont val="Times New Roman"/>
        <family val="1"/>
        <charset val="238"/>
      </rPr>
      <t>KONTO 1636</t>
    </r>
  </si>
  <si>
    <r>
      <t>2.</t>
    </r>
    <r>
      <rPr>
        <sz val="7"/>
        <color theme="1"/>
        <rFont val="Times New Roman"/>
        <family val="1"/>
        <charset val="238"/>
      </rPr>
      <t xml:space="preserve">      </t>
    </r>
    <r>
      <rPr>
        <sz val="12"/>
        <color theme="1"/>
        <rFont val="Times New Roman"/>
        <family val="1"/>
        <charset val="238"/>
      </rPr>
      <t>KONTO 1638</t>
    </r>
  </si>
  <si>
    <t>Potraživanja za pomoći temeljem prijenosa EU sredstava iznosi 36.586,13 eura i odnosi se na projekt  Erasmus</t>
  </si>
  <si>
    <r>
      <t>3.</t>
    </r>
    <r>
      <rPr>
        <sz val="7"/>
        <color theme="1"/>
        <rFont val="Times New Roman"/>
        <family val="1"/>
        <charset val="238"/>
      </rPr>
      <t xml:space="preserve">      </t>
    </r>
    <r>
      <rPr>
        <sz val="12"/>
        <color theme="1"/>
        <rFont val="Times New Roman"/>
        <family val="1"/>
        <charset val="238"/>
      </rPr>
      <t>KONTO 1641</t>
    </r>
  </si>
  <si>
    <t>Potraživanja za prihode od financijske imovine iznose 257,34 eura a odnose se na obračunate zatezne kamate za nenaplaćene račune učeničkog servisa</t>
  </si>
  <si>
    <r>
      <t>4.</t>
    </r>
    <r>
      <rPr>
        <sz val="7"/>
        <color theme="1"/>
        <rFont val="Times New Roman"/>
        <family val="1"/>
        <charset val="238"/>
      </rPr>
      <t xml:space="preserve">      </t>
    </r>
    <r>
      <rPr>
        <sz val="12"/>
        <color theme="1"/>
        <rFont val="Times New Roman"/>
        <family val="1"/>
        <charset val="238"/>
      </rPr>
      <t>KONTO 1661</t>
    </r>
  </si>
  <si>
    <t>Potraživanja za prihode od obavljanja ostalih poslova vlastite djelatnosti  iznose 2.940.01 eura a odnose se na nenaplaćene račune učeničkog servisa, akademisa i ostalih prihoda . Za neuredne platiše već su se slale opomene, izvod otvorenih stavki i pokrenute ovrhe za naplatu potraživanja.</t>
  </si>
  <si>
    <r>
      <t>5.</t>
    </r>
    <r>
      <rPr>
        <sz val="7"/>
        <color theme="1"/>
        <rFont val="Times New Roman"/>
        <family val="1"/>
        <charset val="238"/>
      </rPr>
      <t xml:space="preserve">      </t>
    </r>
    <r>
      <rPr>
        <sz val="12"/>
        <color theme="1"/>
        <rFont val="Times New Roman"/>
        <family val="1"/>
        <charset val="238"/>
      </rPr>
      <t>KONTO 1672</t>
    </r>
  </si>
  <si>
    <t>Potraživanja proračunskih korisnika za sredstva uplaćena u nadležni proračun iznose 118.898,02 eura</t>
  </si>
  <si>
    <r>
      <t>6.</t>
    </r>
    <r>
      <rPr>
        <sz val="7"/>
        <color theme="1"/>
        <rFont val="Times New Roman"/>
        <family val="1"/>
        <charset val="238"/>
      </rPr>
      <t xml:space="preserve">      </t>
    </r>
    <r>
      <rPr>
        <sz val="12"/>
        <color theme="1"/>
        <rFont val="Times New Roman"/>
        <family val="1"/>
        <charset val="238"/>
      </rPr>
      <t>KONTO 1683</t>
    </r>
  </si>
  <si>
    <t>Potraživanja za ostale prihode iznosi 725,00 eura a odnosi se na potraživanja za kotizacije:</t>
  </si>
  <si>
    <t>Ezea d.o.o. 560,00 eura</t>
  </si>
  <si>
    <t>Strukovna Škola Eugena Kumičića Rovinj 50,00 eura</t>
  </si>
  <si>
    <t>Turističko ugostiteljska škola Split 50,00 eura</t>
  </si>
  <si>
    <t>V009</t>
  </si>
  <si>
    <t>Međusobne obveze subjekata općeg proračuna</t>
  </si>
  <si>
    <t>V010</t>
  </si>
  <si>
    <t>23</t>
  </si>
  <si>
    <t>Obveze za rashode poslovanja</t>
  </si>
  <si>
    <t>ND23</t>
  </si>
  <si>
    <t>24</t>
  </si>
  <si>
    <t>Obveze za nabavu nefinancijske imovine</t>
  </si>
  <si>
    <t>ND24</t>
  </si>
  <si>
    <t>dio 25,26</t>
  </si>
  <si>
    <t>Obveze za financijsku imovinu</t>
  </si>
  <si>
    <t>ND dio 25,26</t>
  </si>
  <si>
    <t>27</t>
  </si>
  <si>
    <t>Obveze za predujmove, depozite, jamčevne pologe i tuđe prihode</t>
  </si>
  <si>
    <t>ND27</t>
  </si>
  <si>
    <t xml:space="preserve">Stanje nedospjelih obveza na kraju izvještajnog razdoblja </t>
  </si>
  <si>
    <t>Stanje dospjelih obveza na dan 31.12.2025. godine</t>
  </si>
  <si>
    <t>Potraživanja za tekuće pomoći proračunskim korisnicima iz proračuna koji im nije nadležan iznosi 192.255,01 eura</t>
  </si>
  <si>
    <t>Stanje obveza 31.12.2025.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</si>
</sst>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1A]d\.m\.yyyy\."/>
    <numFmt numFmtId="165" formatCode="[$-1041A]h:mm"/>
    <numFmt numFmtId="166" formatCode="[$-1041A]#,##0.00;\-#,##0.00"/>
    <numFmt numFmtId="167" formatCode="#,##0.00\ &quot;kn&quot;"/>
  </numFmts>
  <fonts count="4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1"/>
      <name val="Calibri"/>
      <family val="2"/>
      <scheme val="minor"/>
    </font>
    <font>
      <sz val="8"/>
      <name val="Arial"/>
      <charset val="238"/>
    </font>
    <font>
      <sz val="10"/>
      <color indexed="8"/>
      <name val="Arial"/>
      <charset val="238"/>
    </font>
    <font>
      <b/>
      <sz val="11.95"/>
      <color indexed="8"/>
      <name val="Arial"/>
      <charset val="238"/>
    </font>
    <font>
      <b/>
      <sz val="10"/>
      <color indexed="8"/>
      <name val="Arial"/>
      <charset val="238"/>
    </font>
    <font>
      <sz val="8"/>
      <name val="Arial"/>
      <charset val="1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11.95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b/>
      <i/>
      <sz val="10"/>
      <name val="Arial"/>
      <family val="2"/>
      <charset val="238"/>
    </font>
    <font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color indexed="9"/>
      <name val="Times New Roman"/>
      <family val="1"/>
      <charset val="238"/>
    </font>
    <font>
      <sz val="10"/>
      <name val="Times New Roman"/>
      <family val="1"/>
      <charset val="238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sz val="9"/>
      <color rgb="FF000000"/>
      <name val="Arial"/>
      <family val="2"/>
    </font>
    <font>
      <b/>
      <sz val="14"/>
      <color rgb="FF0C0C0C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b/>
      <sz val="8"/>
      <color rgb="FF00008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9"/>
      <color rgb="FF00B050"/>
      <name val="Arial"/>
      <family val="2"/>
    </font>
    <font>
      <sz val="8"/>
      <color theme="1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sz val="12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22"/>
        <bgColor indexed="64"/>
      </patternFill>
    </fill>
    <fill>
      <patternFill patternType="lightGray">
        <fgColor indexed="22"/>
      </patternFill>
    </fill>
    <fill>
      <patternFill patternType="solid">
        <fgColor indexed="23"/>
        <bgColor indexed="64"/>
      </patternFill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</fills>
  <borders count="45">
    <border>
      <left/>
      <right/>
      <top/>
      <bottom/>
      <diagonal/>
    </border>
    <border>
      <left/>
      <right/>
      <top style="thick">
        <color indexed="8"/>
      </top>
      <bottom style="thick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/>
    <xf numFmtId="0" fontId="3" fillId="0" borderId="0" xfId="0" applyFont="1"/>
    <xf numFmtId="0" fontId="3" fillId="0" borderId="0" xfId="0" applyFont="1"/>
    <xf numFmtId="0" fontId="0" fillId="0" borderId="0" xfId="0"/>
    <xf numFmtId="0" fontId="4" fillId="4" borderId="0" xfId="0" applyFont="1" applyFill="1" applyAlignment="1" applyProtection="1">
      <alignment vertical="top" wrapText="1" readingOrder="1"/>
      <protection locked="0"/>
    </xf>
    <xf numFmtId="0" fontId="3" fillId="3" borderId="0" xfId="0" applyFont="1" applyFill="1"/>
    <xf numFmtId="0" fontId="4" fillId="4" borderId="1" xfId="0" applyFont="1" applyFill="1" applyBorder="1" applyAlignment="1" applyProtection="1">
      <alignment horizontal="center" vertical="top" wrapText="1" readingOrder="1"/>
      <protection locked="0"/>
    </xf>
    <xf numFmtId="0" fontId="3" fillId="0" borderId="0" xfId="0" applyFont="1" applyAlignment="1">
      <alignment wrapText="1"/>
    </xf>
    <xf numFmtId="4" fontId="3" fillId="0" borderId="0" xfId="0" applyNumberFormat="1" applyFont="1"/>
    <xf numFmtId="0" fontId="0" fillId="0" borderId="0" xfId="0"/>
    <xf numFmtId="0" fontId="4" fillId="2" borderId="1" xfId="0" applyFont="1" applyFill="1" applyBorder="1" applyAlignment="1" applyProtection="1">
      <alignment horizontal="center" vertical="top" wrapText="1" readingOrder="1"/>
      <protection locked="0"/>
    </xf>
    <xf numFmtId="0" fontId="9" fillId="4" borderId="1" xfId="0" applyFont="1" applyFill="1" applyBorder="1" applyAlignment="1" applyProtection="1">
      <alignment horizontal="center" vertical="top" wrapText="1" readingOrder="1"/>
      <protection locked="0"/>
    </xf>
    <xf numFmtId="0" fontId="9" fillId="4" borderId="0" xfId="0" applyFont="1" applyFill="1" applyAlignment="1" applyProtection="1">
      <alignment vertical="top" wrapText="1" readingOrder="1"/>
      <protection locked="0"/>
    </xf>
    <xf numFmtId="0" fontId="13" fillId="0" borderId="2" xfId="0" applyFont="1" applyBorder="1"/>
    <xf numFmtId="0" fontId="0" fillId="0" borderId="3" xfId="0" applyBorder="1"/>
    <xf numFmtId="0" fontId="14" fillId="0" borderId="4" xfId="0" applyFont="1" applyBorder="1"/>
    <xf numFmtId="0" fontId="0" fillId="0" borderId="5" xfId="0" applyBorder="1"/>
    <xf numFmtId="0" fontId="12" fillId="0" borderId="6" xfId="0" quotePrefix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3" fontId="15" fillId="0" borderId="6" xfId="0" quotePrefix="1" applyNumberFormat="1" applyFont="1" applyFill="1" applyBorder="1" applyAlignment="1">
      <alignment horizontal="left" vertical="center"/>
    </xf>
    <xf numFmtId="4" fontId="15" fillId="0" borderId="6" xfId="0" quotePrefix="1" applyNumberFormat="1" applyFont="1" applyFill="1" applyBorder="1" applyAlignment="1">
      <alignment horizontal="right" vertical="center"/>
    </xf>
    <xf numFmtId="0" fontId="10" fillId="0" borderId="0" xfId="0" applyFont="1"/>
    <xf numFmtId="0" fontId="16" fillId="0" borderId="0" xfId="0" applyFont="1"/>
    <xf numFmtId="0" fontId="16" fillId="0" borderId="0" xfId="0" applyFont="1" applyBorder="1"/>
    <xf numFmtId="0" fontId="16" fillId="1" borderId="10" xfId="0" applyFont="1" applyFill="1" applyBorder="1"/>
    <xf numFmtId="0" fontId="16" fillId="0" borderId="0" xfId="0" applyFont="1" applyAlignment="1">
      <alignment horizontal="center"/>
    </xf>
    <xf numFmtId="0" fontId="18" fillId="0" borderId="8" xfId="0" applyFont="1" applyBorder="1" applyAlignment="1">
      <alignment horizontal="center"/>
    </xf>
    <xf numFmtId="0" fontId="18" fillId="5" borderId="6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/>
    </xf>
    <xf numFmtId="0" fontId="16" fillId="0" borderId="12" xfId="0" applyFont="1" applyBorder="1" applyAlignment="1">
      <alignment vertical="top" wrapText="1"/>
    </xf>
    <xf numFmtId="4" fontId="16" fillId="0" borderId="15" xfId="0" applyNumberFormat="1" applyFont="1" applyBorder="1" applyAlignment="1">
      <alignment vertical="top" wrapText="1"/>
    </xf>
    <xf numFmtId="0" fontId="16" fillId="0" borderId="15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8" fillId="0" borderId="6" xfId="0" applyFont="1" applyBorder="1" applyAlignment="1">
      <alignment horizontal="center" vertical="top" wrapText="1"/>
    </xf>
    <xf numFmtId="3" fontId="20" fillId="6" borderId="16" xfId="0" applyNumberFormat="1" applyFont="1" applyFill="1" applyBorder="1" applyAlignment="1" applyProtection="1">
      <alignment horizontal="right" vertical="center" shrinkToFit="1"/>
      <protection hidden="1"/>
    </xf>
    <xf numFmtId="1" fontId="16" fillId="1" borderId="10" xfId="0" applyNumberFormat="1" applyFont="1" applyFill="1" applyBorder="1"/>
    <xf numFmtId="0" fontId="16" fillId="5" borderId="17" xfId="0" applyFont="1" applyFill="1" applyBorder="1" applyAlignment="1">
      <alignment horizontal="center" vertical="top" wrapText="1"/>
    </xf>
    <xf numFmtId="0" fontId="10" fillId="0" borderId="0" xfId="0" applyFont="1" applyAlignment="1">
      <alignment readingOrder="1"/>
    </xf>
    <xf numFmtId="0" fontId="18" fillId="5" borderId="1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1" fillId="7" borderId="6" xfId="0" applyFont="1" applyFill="1" applyBorder="1" applyAlignment="1">
      <alignment horizontal="center" wrapText="1"/>
    </xf>
    <xf numFmtId="49" fontId="16" fillId="0" borderId="12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horizontal="left" vertical="top" wrapText="1"/>
    </xf>
    <xf numFmtId="4" fontId="16" fillId="0" borderId="12" xfId="0" applyNumberFormat="1" applyFont="1" applyBorder="1" applyAlignment="1">
      <alignment vertical="top" wrapText="1"/>
    </xf>
    <xf numFmtId="49" fontId="16" fillId="0" borderId="10" xfId="0" applyNumberFormat="1" applyFont="1" applyBorder="1" applyAlignment="1">
      <alignment horizontal="center" vertical="center" wrapText="1"/>
    </xf>
    <xf numFmtId="0" fontId="18" fillId="8" borderId="6" xfId="0" applyFont="1" applyFill="1" applyBorder="1" applyAlignment="1">
      <alignment vertical="top" wrapText="1"/>
    </xf>
    <xf numFmtId="0" fontId="18" fillId="0" borderId="11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167" fontId="16" fillId="0" borderId="12" xfId="0" applyNumberFormat="1" applyFont="1" applyBorder="1" applyAlignment="1">
      <alignment vertical="top" wrapText="1"/>
    </xf>
    <xf numFmtId="0" fontId="18" fillId="0" borderId="10" xfId="0" applyFont="1" applyBorder="1" applyAlignment="1">
      <alignment horizontal="center" vertical="center"/>
    </xf>
    <xf numFmtId="167" fontId="18" fillId="8" borderId="6" xfId="0" applyNumberFormat="1" applyFont="1" applyFill="1" applyBorder="1" applyAlignment="1">
      <alignment vertical="top" wrapText="1"/>
    </xf>
    <xf numFmtId="4" fontId="18" fillId="8" borderId="6" xfId="0" applyNumberFormat="1" applyFont="1" applyFill="1" applyBorder="1" applyAlignment="1">
      <alignment vertical="top" wrapText="1"/>
    </xf>
    <xf numFmtId="0" fontId="23" fillId="3" borderId="0" xfId="0" applyNumberFormat="1" applyFont="1" applyFill="1" applyBorder="1" applyAlignment="1" applyProtection="1">
      <alignment vertical="center"/>
    </xf>
    <xf numFmtId="0" fontId="24" fillId="3" borderId="0" xfId="0" applyNumberFormat="1" applyFont="1" applyFill="1" applyBorder="1" applyAlignment="1" applyProtection="1">
      <alignment horizontal="left" vertical="center" wrapText="1"/>
      <protection locked="0"/>
    </xf>
    <xf numFmtId="0" fontId="23" fillId="3" borderId="0" xfId="0" applyNumberFormat="1" applyFont="1" applyFill="1" applyBorder="1" applyAlignment="1" applyProtection="1">
      <alignment horizontal="right" vertical="center"/>
    </xf>
    <xf numFmtId="0" fontId="25" fillId="3" borderId="0" xfId="0" applyNumberFormat="1" applyFont="1" applyFill="1" applyBorder="1" applyAlignment="1" applyProtection="1">
      <alignment horizontal="left" vertical="center"/>
      <protection locked="0"/>
    </xf>
    <xf numFmtId="0" fontId="26" fillId="3" borderId="0" xfId="0" applyNumberFormat="1" applyFont="1" applyFill="1" applyBorder="1" applyProtection="1"/>
    <xf numFmtId="0" fontId="26" fillId="3" borderId="0" xfId="0" applyNumberFormat="1" applyFont="1" applyFill="1" applyBorder="1" applyAlignment="1" applyProtection="1">
      <alignment horizontal="center" vertical="center"/>
    </xf>
    <xf numFmtId="0" fontId="28" fillId="0" borderId="23" xfId="0" applyNumberFormat="1" applyFont="1" applyFill="1" applyBorder="1" applyAlignment="1" applyProtection="1">
      <alignment horizontal="center" vertical="center" wrapText="1"/>
    </xf>
    <xf numFmtId="0" fontId="28" fillId="0" borderId="24" xfId="0" applyNumberFormat="1" applyFont="1" applyFill="1" applyBorder="1" applyAlignment="1" applyProtection="1">
      <alignment horizontal="center" vertical="center" wrapText="1"/>
    </xf>
    <xf numFmtId="49" fontId="29" fillId="0" borderId="24" xfId="0" applyNumberFormat="1" applyFont="1" applyFill="1" applyBorder="1" applyAlignment="1" applyProtection="1">
      <alignment horizontal="center" vertical="center" wrapText="1"/>
    </xf>
    <xf numFmtId="1" fontId="30" fillId="9" borderId="27" xfId="0" applyNumberFormat="1" applyFont="1" applyFill="1" applyBorder="1" applyAlignment="1" applyProtection="1">
      <alignment horizontal="center" vertical="center" wrapText="1"/>
    </xf>
    <xf numFmtId="1" fontId="30" fillId="9" borderId="28" xfId="0" applyNumberFormat="1" applyFont="1" applyFill="1" applyBorder="1" applyAlignment="1" applyProtection="1">
      <alignment horizontal="center" vertical="center" wrapText="1"/>
    </xf>
    <xf numFmtId="49" fontId="31" fillId="9" borderId="26" xfId="0" applyNumberFormat="1" applyFont="1" applyFill="1" applyBorder="1" applyAlignment="1" applyProtection="1">
      <alignment horizontal="center" vertical="center" wrapText="1"/>
    </xf>
    <xf numFmtId="1" fontId="30" fillId="9" borderId="28" xfId="0" applyNumberFormat="1" applyFont="1" applyFill="1" applyBorder="1" applyAlignment="1" applyProtection="1">
      <alignment horizontal="center" vertical="center"/>
    </xf>
    <xf numFmtId="0" fontId="32" fillId="3" borderId="0" xfId="0" applyNumberFormat="1" applyFont="1" applyFill="1" applyBorder="1" applyAlignment="1" applyProtection="1">
      <alignment horizontal="center" vertical="center"/>
    </xf>
    <xf numFmtId="0" fontId="33" fillId="10" borderId="29" xfId="0" applyNumberFormat="1" applyFont="1" applyFill="1" applyBorder="1" applyAlignment="1" applyProtection="1">
      <alignment horizontal="left" vertical="center" wrapText="1"/>
    </xf>
    <xf numFmtId="4" fontId="35" fillId="10" borderId="31" xfId="0" applyNumberFormat="1" applyFont="1" applyFill="1" applyBorder="1" applyAlignment="1" applyProtection="1">
      <alignment horizontal="center" vertical="center" wrapText="1"/>
    </xf>
    <xf numFmtId="4" fontId="35" fillId="10" borderId="32" xfId="0" applyNumberFormat="1" applyFont="1" applyFill="1" applyBorder="1" applyAlignment="1" applyProtection="1">
      <alignment horizontal="center" vertical="center" wrapText="1"/>
    </xf>
    <xf numFmtId="0" fontId="36" fillId="3" borderId="0" xfId="0" applyNumberFormat="1" applyFont="1" applyFill="1" applyBorder="1" applyProtection="1"/>
    <xf numFmtId="49" fontId="32" fillId="0" borderId="33" xfId="0" applyNumberFormat="1" applyFont="1" applyFill="1" applyBorder="1" applyAlignment="1" applyProtection="1">
      <alignment horizontal="left" vertical="center" wrapText="1"/>
    </xf>
    <xf numFmtId="49" fontId="32" fillId="0" borderId="34" xfId="0" applyNumberFormat="1" applyFont="1" applyFill="1" applyBorder="1" applyAlignment="1" applyProtection="1">
      <alignment horizontal="left" vertical="center" wrapText="1"/>
    </xf>
    <xf numFmtId="49" fontId="29" fillId="0" borderId="35" xfId="0" applyNumberFormat="1" applyFont="1" applyFill="1" applyBorder="1" applyAlignment="1" applyProtection="1">
      <alignment horizontal="left" vertical="center" wrapText="1"/>
    </xf>
    <xf numFmtId="4" fontId="37" fillId="0" borderId="34" xfId="0" applyNumberFormat="1" applyFont="1" applyFill="1" applyBorder="1" applyAlignment="1" applyProtection="1">
      <alignment horizontal="right" vertical="center" shrinkToFit="1"/>
    </xf>
    <xf numFmtId="0" fontId="38" fillId="3" borderId="0" xfId="0" applyNumberFormat="1" applyFont="1" applyFill="1" applyBorder="1" applyProtection="1"/>
    <xf numFmtId="0" fontId="23" fillId="3" borderId="0" xfId="0" applyNumberFormat="1" applyFont="1" applyFill="1" applyBorder="1" applyProtection="1"/>
    <xf numFmtId="49" fontId="38" fillId="0" borderId="33" xfId="0" applyNumberFormat="1" applyFont="1" applyFill="1" applyBorder="1" applyAlignment="1" applyProtection="1">
      <alignment horizontal="left" vertical="center" wrapText="1"/>
    </xf>
    <xf numFmtId="49" fontId="38" fillId="0" borderId="34" xfId="0" applyNumberFormat="1" applyFont="1" applyFill="1" applyBorder="1" applyAlignment="1" applyProtection="1">
      <alignment horizontal="left" vertical="center" wrapText="1"/>
    </xf>
    <xf numFmtId="49" fontId="39" fillId="0" borderId="35" xfId="0" applyNumberFormat="1" applyFont="1" applyFill="1" applyBorder="1" applyAlignment="1" applyProtection="1">
      <alignment horizontal="left" vertical="center" wrapText="1"/>
    </xf>
    <xf numFmtId="4" fontId="40" fillId="0" borderId="34" xfId="0" applyNumberFormat="1" applyFont="1" applyFill="1" applyBorder="1" applyAlignment="1" applyProtection="1">
      <alignment horizontal="right" vertical="center" shrinkToFit="1"/>
      <protection locked="0"/>
    </xf>
    <xf numFmtId="0" fontId="41" fillId="3" borderId="0" xfId="0" applyNumberFormat="1" applyFont="1" applyFill="1" applyBorder="1" applyProtection="1"/>
    <xf numFmtId="49" fontId="38" fillId="0" borderId="34" xfId="0" applyNumberFormat="1" applyFont="1" applyFill="1" applyBorder="1" applyAlignment="1" applyProtection="1">
      <alignment horizontal="left" vertical="center" wrapText="1" shrinkToFit="1"/>
    </xf>
    <xf numFmtId="4" fontId="42" fillId="0" borderId="34" xfId="0" applyNumberFormat="1" applyFont="1" applyFill="1" applyBorder="1" applyAlignment="1" applyProtection="1">
      <alignment horizontal="right" vertical="center" shrinkToFit="1"/>
      <protection locked="0"/>
    </xf>
    <xf numFmtId="49" fontId="32" fillId="0" borderId="34" xfId="0" applyNumberFormat="1" applyFont="1" applyFill="1" applyBorder="1" applyAlignment="1" applyProtection="1">
      <alignment horizontal="left" vertical="center" wrapText="1" shrinkToFit="1"/>
    </xf>
    <xf numFmtId="49" fontId="32" fillId="0" borderId="33" xfId="0" applyNumberFormat="1" applyFont="1" applyFill="1" applyBorder="1" applyAlignment="1" applyProtection="1">
      <alignment horizontal="left" vertical="center" shrinkToFit="1"/>
    </xf>
    <xf numFmtId="49" fontId="29" fillId="0" borderId="35" xfId="0" applyNumberFormat="1" applyFont="1" applyFill="1" applyBorder="1" applyAlignment="1" applyProtection="1">
      <alignment horizontal="left" vertical="center" shrinkToFit="1"/>
    </xf>
    <xf numFmtId="49" fontId="38" fillId="0" borderId="33" xfId="0" applyNumberFormat="1" applyFont="1" applyFill="1" applyBorder="1" applyAlignment="1" applyProtection="1">
      <alignment horizontal="left" vertical="center" shrinkToFit="1"/>
    </xf>
    <xf numFmtId="49" fontId="39" fillId="0" borderId="35" xfId="0" applyNumberFormat="1" applyFont="1" applyFill="1" applyBorder="1" applyAlignment="1" applyProtection="1">
      <alignment horizontal="left" vertical="center" shrinkToFit="1"/>
    </xf>
    <xf numFmtId="4" fontId="35" fillId="10" borderId="36" xfId="0" applyNumberFormat="1" applyFont="1" applyFill="1" applyBorder="1" applyAlignment="1" applyProtection="1">
      <alignment horizontal="center" vertical="center" wrapText="1"/>
    </xf>
    <xf numFmtId="4" fontId="40" fillId="0" borderId="37" xfId="0" applyNumberFormat="1" applyFont="1" applyFill="1" applyBorder="1" applyAlignment="1" applyProtection="1">
      <alignment horizontal="right" vertical="center" shrinkToFit="1"/>
      <protection locked="0"/>
    </xf>
    <xf numFmtId="4" fontId="40" fillId="0" borderId="38" xfId="0" applyNumberFormat="1" applyFont="1" applyFill="1" applyBorder="1" applyAlignment="1" applyProtection="1">
      <alignment horizontal="right" vertical="center" shrinkToFit="1"/>
      <protection locked="0"/>
    </xf>
    <xf numFmtId="49" fontId="38" fillId="0" borderId="39" xfId="0" applyNumberFormat="1" applyFont="1" applyFill="1" applyBorder="1" applyAlignment="1" applyProtection="1">
      <alignment horizontal="left" vertical="center" wrapText="1"/>
    </xf>
    <xf numFmtId="49" fontId="38" fillId="0" borderId="40" xfId="0" applyNumberFormat="1" applyFont="1" applyFill="1" applyBorder="1" applyAlignment="1" applyProtection="1">
      <alignment horizontal="left" vertical="center" wrapText="1"/>
    </xf>
    <xf numFmtId="49" fontId="39" fillId="0" borderId="41" xfId="0" applyNumberFormat="1" applyFont="1" applyFill="1" applyBorder="1" applyAlignment="1" applyProtection="1">
      <alignment horizontal="left" vertical="center" wrapText="1"/>
    </xf>
    <xf numFmtId="0" fontId="36" fillId="3" borderId="0" xfId="0" applyNumberFormat="1" applyFont="1" applyFill="1" applyBorder="1" applyAlignment="1" applyProtection="1">
      <alignment wrapText="1"/>
    </xf>
    <xf numFmtId="4" fontId="37" fillId="0" borderId="38" xfId="0" applyNumberFormat="1" applyFont="1" applyFill="1" applyBorder="1" applyAlignment="1" applyProtection="1">
      <alignment horizontal="right" vertical="center" shrinkToFit="1"/>
    </xf>
    <xf numFmtId="0" fontId="43" fillId="3" borderId="0" xfId="0" applyNumberFormat="1" applyFont="1" applyFill="1" applyBorder="1" applyProtection="1"/>
    <xf numFmtId="0" fontId="39" fillId="3" borderId="0" xfId="0" applyNumberFormat="1" applyFont="1" applyFill="1" applyBorder="1" applyProtection="1"/>
    <xf numFmtId="0" fontId="44" fillId="3" borderId="0" xfId="0" applyNumberFormat="1" applyFont="1" applyFill="1" applyBorder="1" applyProtection="1"/>
    <xf numFmtId="4" fontId="40" fillId="0" borderId="40" xfId="0" applyNumberFormat="1" applyFont="1" applyFill="1" applyBorder="1" applyAlignment="1" applyProtection="1">
      <alignment horizontal="right" vertical="center" shrinkToFit="1"/>
      <protection locked="0"/>
    </xf>
    <xf numFmtId="4" fontId="40" fillId="0" borderId="42" xfId="0" applyNumberFormat="1" applyFont="1" applyFill="1" applyBorder="1" applyAlignment="1" applyProtection="1">
      <alignment horizontal="right" vertical="center" shrinkToFit="1"/>
      <protection locked="0"/>
    </xf>
    <xf numFmtId="0" fontId="26" fillId="3" borderId="0" xfId="0" applyNumberFormat="1" applyFont="1" applyFill="1" applyBorder="1" applyAlignment="1" applyProtection="1">
      <alignment horizontal="left"/>
    </xf>
    <xf numFmtId="0" fontId="26" fillId="3" borderId="0" xfId="0" applyNumberFormat="1" applyFont="1" applyFill="1" applyBorder="1" applyAlignment="1" applyProtection="1">
      <alignment horizontal="left" vertical="center" wrapText="1"/>
    </xf>
    <xf numFmtId="0" fontId="45" fillId="3" borderId="0" xfId="0" applyNumberFormat="1" applyFont="1" applyFill="1" applyBorder="1" applyProtection="1"/>
    <xf numFmtId="0" fontId="46" fillId="0" borderId="0" xfId="0" applyFont="1" applyAlignment="1">
      <alignment horizontal="left" vertical="center" indent="5"/>
    </xf>
    <xf numFmtId="0" fontId="46" fillId="0" borderId="0" xfId="0" applyFont="1" applyAlignment="1">
      <alignment vertical="center"/>
    </xf>
    <xf numFmtId="0" fontId="46" fillId="0" borderId="0" xfId="0" applyFont="1" applyAlignment="1">
      <alignment horizontal="left" vertical="center" indent="3"/>
    </xf>
    <xf numFmtId="0" fontId="46" fillId="0" borderId="0" xfId="0" applyFont="1" applyAlignment="1">
      <alignment horizontal="left" vertical="center" indent="2"/>
    </xf>
    <xf numFmtId="49" fontId="28" fillId="0" borderId="33" xfId="0" applyNumberFormat="1" applyFont="1" applyFill="1" applyBorder="1" applyAlignment="1" applyProtection="1">
      <alignment horizontal="left" vertical="center" wrapText="1"/>
    </xf>
    <xf numFmtId="49" fontId="23" fillId="0" borderId="34" xfId="0" applyNumberFormat="1" applyFont="1" applyFill="1" applyBorder="1" applyAlignment="1" applyProtection="1">
      <alignment horizontal="left" vertical="center" wrapText="1"/>
    </xf>
    <xf numFmtId="49" fontId="29" fillId="0" borderId="34" xfId="0" applyNumberFormat="1" applyFont="1" applyFill="1" applyBorder="1" applyAlignment="1" applyProtection="1">
      <alignment horizontal="left" vertical="center" wrapText="1"/>
    </xf>
    <xf numFmtId="4" fontId="37" fillId="0" borderId="43" xfId="0" applyNumberFormat="1" applyFont="1" applyFill="1" applyBorder="1" applyAlignment="1" applyProtection="1">
      <alignment vertical="center" wrapText="1"/>
    </xf>
    <xf numFmtId="4" fontId="42" fillId="0" borderId="43" xfId="0" applyNumberFormat="1" applyFont="1" applyFill="1" applyBorder="1" applyAlignment="1" applyProtection="1">
      <alignment horizontal="right" vertical="center" shrinkToFit="1"/>
      <protection locked="0"/>
    </xf>
    <xf numFmtId="49" fontId="26" fillId="0" borderId="39" xfId="0" applyNumberFormat="1" applyFont="1" applyFill="1" applyBorder="1" applyAlignment="1" applyProtection="1">
      <alignment horizontal="left" vertical="center" wrapText="1"/>
    </xf>
    <xf numFmtId="49" fontId="26" fillId="0" borderId="40" xfId="0" applyNumberFormat="1" applyFont="1" applyFill="1" applyBorder="1" applyAlignment="1" applyProtection="1">
      <alignment horizontal="left" vertical="center" wrapText="1"/>
    </xf>
    <xf numFmtId="49" fontId="23" fillId="0" borderId="40" xfId="0" applyNumberFormat="1" applyFont="1" applyFill="1" applyBorder="1" applyAlignment="1" applyProtection="1">
      <alignment horizontal="left" vertical="center" wrapText="1"/>
    </xf>
    <xf numFmtId="4" fontId="45" fillId="0" borderId="44" xfId="0" applyNumberFormat="1" applyFont="1" applyFill="1" applyBorder="1" applyAlignment="1" applyProtection="1">
      <alignment horizontal="right" vertical="center" shrinkToFit="1"/>
      <protection locked="0"/>
    </xf>
    <xf numFmtId="0" fontId="7" fillId="0" borderId="0" xfId="0" applyFont="1" applyAlignment="1" applyProtection="1">
      <alignment horizontal="center" vertical="top" wrapText="1" readingOrder="1"/>
      <protection locked="0"/>
    </xf>
    <xf numFmtId="0" fontId="0" fillId="0" borderId="0" xfId="0"/>
    <xf numFmtId="166" fontId="4" fillId="4" borderId="0" xfId="0" applyNumberFormat="1" applyFont="1" applyFill="1" applyAlignment="1" applyProtection="1">
      <alignment vertical="top" wrapText="1" readingOrder="1"/>
      <protection locked="0"/>
    </xf>
    <xf numFmtId="0" fontId="3" fillId="3" borderId="0" xfId="0" applyFont="1" applyFill="1"/>
    <xf numFmtId="0" fontId="5" fillId="0" borderId="0" xfId="0" applyFont="1" applyAlignment="1" applyProtection="1">
      <alignment vertical="top" wrapText="1" readingOrder="1"/>
      <protection locked="0"/>
    </xf>
    <xf numFmtId="0" fontId="5" fillId="0" borderId="0" xfId="0" applyFont="1" applyAlignment="1" applyProtection="1">
      <alignment horizontal="right" vertical="top" wrapText="1" readingOrder="1"/>
      <protection locked="0"/>
    </xf>
    <xf numFmtId="164" fontId="5" fillId="0" borderId="0" xfId="0" applyNumberFormat="1" applyFont="1" applyAlignment="1" applyProtection="1">
      <alignment horizontal="left" vertical="top" wrapText="1" readingOrder="1"/>
      <protection locked="0"/>
    </xf>
    <xf numFmtId="165" fontId="5" fillId="0" borderId="0" xfId="0" applyNumberFormat="1" applyFont="1" applyAlignment="1" applyProtection="1">
      <alignment horizontal="left" vertical="top" wrapText="1" readingOrder="1"/>
      <protection locked="0"/>
    </xf>
    <xf numFmtId="0" fontId="6" fillId="0" borderId="0" xfId="0" applyFont="1" applyAlignment="1" applyProtection="1">
      <alignment horizontal="center" vertical="top" wrapText="1" readingOrder="1"/>
      <protection locked="0"/>
    </xf>
    <xf numFmtId="0" fontId="4" fillId="2" borderId="1" xfId="0" applyFont="1" applyFill="1" applyBorder="1" applyAlignment="1" applyProtection="1">
      <alignment horizontal="center" vertical="top" wrapText="1" readingOrder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4" fillId="4" borderId="0" xfId="0" applyFont="1" applyFill="1" applyAlignment="1" applyProtection="1">
      <alignment vertical="top" wrapText="1" readingOrder="1"/>
      <protection locked="0"/>
    </xf>
    <xf numFmtId="0" fontId="8" fillId="2" borderId="1" xfId="0" applyFont="1" applyFill="1" applyBorder="1" applyAlignment="1" applyProtection="1">
      <alignment horizontal="center" vertical="top" wrapText="1" readingOrder="1"/>
      <protection locked="0"/>
    </xf>
    <xf numFmtId="0" fontId="4" fillId="4" borderId="1" xfId="0" applyFont="1" applyFill="1" applyBorder="1" applyAlignment="1" applyProtection="1">
      <alignment horizontal="center" vertical="top" wrapText="1" readingOrder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 readingOrder="1"/>
      <protection locked="0"/>
    </xf>
    <xf numFmtId="0" fontId="9" fillId="4" borderId="0" xfId="0" applyFont="1" applyFill="1" applyAlignment="1" applyProtection="1">
      <alignment vertical="top" wrapText="1" readingOrder="1"/>
      <protection locked="0"/>
    </xf>
    <xf numFmtId="166" fontId="9" fillId="4" borderId="0" xfId="0" applyNumberFormat="1" applyFont="1" applyFill="1" applyAlignment="1" applyProtection="1">
      <alignment vertical="top" wrapText="1" readingOrder="1"/>
      <protection locked="0"/>
    </xf>
    <xf numFmtId="0" fontId="9" fillId="4" borderId="1" xfId="0" applyFont="1" applyFill="1" applyBorder="1" applyAlignment="1" applyProtection="1">
      <alignment horizontal="center" vertical="top" wrapText="1" readingOrder="1"/>
      <protection locked="0"/>
    </xf>
    <xf numFmtId="0" fontId="12" fillId="3" borderId="0" xfId="0" applyFont="1" applyFill="1" applyAlignment="1" applyProtection="1">
      <alignment horizontal="center" vertical="top" wrapText="1" readingOrder="1"/>
      <protection locked="0"/>
    </xf>
    <xf numFmtId="165" fontId="10" fillId="3" borderId="0" xfId="0" applyNumberFormat="1" applyFont="1" applyFill="1" applyAlignment="1" applyProtection="1">
      <alignment horizontal="left" vertical="top" wrapText="1" readingOrder="1"/>
      <protection locked="0"/>
    </xf>
    <xf numFmtId="0" fontId="11" fillId="3" borderId="0" xfId="0" applyFont="1" applyFill="1" applyAlignment="1" applyProtection="1">
      <alignment horizontal="center" vertical="top" wrapText="1" readingOrder="1"/>
      <protection locked="0"/>
    </xf>
    <xf numFmtId="0" fontId="10" fillId="3" borderId="0" xfId="0" applyFont="1" applyFill="1" applyAlignment="1" applyProtection="1">
      <alignment vertical="top" wrapText="1" readingOrder="1"/>
      <protection locked="0"/>
    </xf>
    <xf numFmtId="0" fontId="10" fillId="3" borderId="0" xfId="0" applyFont="1" applyFill="1" applyAlignment="1" applyProtection="1">
      <alignment horizontal="right" vertical="top" wrapText="1" readingOrder="1"/>
      <protection locked="0"/>
    </xf>
    <xf numFmtId="164" fontId="10" fillId="3" borderId="0" xfId="0" applyNumberFormat="1" applyFont="1" applyFill="1" applyAlignment="1" applyProtection="1">
      <alignment horizontal="left" vertical="top" wrapText="1" readingOrder="1"/>
      <protection locked="0"/>
    </xf>
    <xf numFmtId="0" fontId="2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 wrapText="1"/>
    </xf>
    <xf numFmtId="0" fontId="14" fillId="0" borderId="5" xfId="0" applyFont="1" applyBorder="1" applyAlignment="1">
      <alignment horizontal="center" wrapText="1"/>
    </xf>
    <xf numFmtId="0" fontId="16" fillId="1" borderId="7" xfId="0" applyFont="1" applyFill="1" applyBorder="1" applyAlignment="1">
      <alignment horizontal="center"/>
    </xf>
    <xf numFmtId="0" fontId="16" fillId="1" borderId="8" xfId="0" applyFont="1" applyFill="1" applyBorder="1" applyAlignment="1">
      <alignment horizontal="center"/>
    </xf>
    <xf numFmtId="0" fontId="16" fillId="1" borderId="9" xfId="0" applyFont="1" applyFill="1" applyBorder="1" applyAlignment="1">
      <alignment horizontal="center"/>
    </xf>
    <xf numFmtId="0" fontId="17" fillId="0" borderId="0" xfId="0" applyFont="1" applyBorder="1" applyAlignment="1">
      <alignment horizontal="left"/>
    </xf>
    <xf numFmtId="0" fontId="18" fillId="0" borderId="11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top" wrapText="1"/>
    </xf>
    <xf numFmtId="0" fontId="16" fillId="5" borderId="18" xfId="0" applyFont="1" applyFill="1" applyBorder="1" applyAlignment="1">
      <alignment horizontal="center" vertical="top" wrapText="1"/>
    </xf>
    <xf numFmtId="0" fontId="16" fillId="0" borderId="5" xfId="0" applyFont="1" applyBorder="1" applyAlignment="1">
      <alignment horizontal="center" vertical="center" wrapText="1"/>
    </xf>
    <xf numFmtId="0" fontId="16" fillId="5" borderId="19" xfId="0" applyFont="1" applyFill="1" applyBorder="1" applyAlignment="1">
      <alignment horizontal="center" vertical="top" wrapText="1"/>
    </xf>
    <xf numFmtId="0" fontId="16" fillId="5" borderId="20" xfId="0" applyFont="1" applyFill="1" applyBorder="1" applyAlignment="1">
      <alignment horizontal="center" vertical="top" wrapText="1"/>
    </xf>
    <xf numFmtId="0" fontId="16" fillId="5" borderId="21" xfId="0" applyFont="1" applyFill="1" applyBorder="1" applyAlignment="1">
      <alignment horizontal="center" vertical="top" wrapText="1"/>
    </xf>
    <xf numFmtId="0" fontId="16" fillId="5" borderId="8" xfId="0" applyFont="1" applyFill="1" applyBorder="1" applyAlignment="1">
      <alignment horizontal="center" vertical="top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33" fillId="10" borderId="29" xfId="0" applyNumberFormat="1" applyFont="1" applyFill="1" applyBorder="1" applyAlignment="1" applyProtection="1">
      <alignment horizontal="left" vertical="center" wrapText="1"/>
    </xf>
    <xf numFmtId="0" fontId="34" fillId="0" borderId="30" xfId="0" applyNumberFormat="1" applyFont="1" applyFill="1" applyBorder="1" applyAlignment="1" applyProtection="1">
      <alignment horizontal="left" vertical="center"/>
    </xf>
    <xf numFmtId="0" fontId="27" fillId="0" borderId="22" xfId="0" applyNumberFormat="1" applyFont="1" applyFill="1" applyBorder="1" applyAlignment="1" applyProtection="1">
      <alignment horizontal="center" vertical="center" wrapText="1"/>
    </xf>
    <xf numFmtId="49" fontId="29" fillId="0" borderId="25" xfId="0" applyNumberFormat="1" applyFont="1" applyFill="1" applyBorder="1" applyAlignment="1" applyProtection="1">
      <alignment horizontal="center" vertical="center" wrapText="1"/>
    </xf>
    <xf numFmtId="49" fontId="29" fillId="0" borderId="26" xfId="0" applyNumberFormat="1" applyFont="1" applyFill="1" applyBorder="1" applyAlignment="1" applyProtection="1">
      <alignment horizontal="center" vertical="center" wrapText="1"/>
    </xf>
    <xf numFmtId="0" fontId="34" fillId="0" borderId="30" xfId="0" applyNumberFormat="1" applyFont="1" applyFill="1" applyBorder="1" applyAlignment="1" applyProtection="1">
      <alignment horizontal="left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top" wrapText="1"/>
    </xf>
    <xf numFmtId="0" fontId="18" fillId="0" borderId="5" xfId="0" applyFont="1" applyBorder="1" applyAlignment="1">
      <alignment horizontal="center" vertical="top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21" fillId="7" borderId="4" xfId="0" applyFont="1" applyFill="1" applyBorder="1" applyAlignment="1">
      <alignment horizontal="center" wrapText="1"/>
    </xf>
    <xf numFmtId="0" fontId="21" fillId="7" borderId="5" xfId="0" applyFont="1" applyFill="1" applyBorder="1" applyAlignment="1">
      <alignment horizontal="center" wrapText="1"/>
    </xf>
  </cellXfs>
  <cellStyles count="1">
    <cellStyle name="Normalno" xfId="0" builtinId="0"/>
  </cellStyles>
  <dxfs count="5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CD4F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U26"/>
  <sheetViews>
    <sheetView tabSelected="1" workbookViewId="0">
      <selection activeCell="P23" sqref="P23:R23"/>
    </sheetView>
  </sheetViews>
  <sheetFormatPr defaultRowHeight="15" x14ac:dyDescent="0.25"/>
  <cols>
    <col min="1" max="1" width="1.28515625" customWidth="1"/>
    <col min="2" max="2" width="8" customWidth="1"/>
    <col min="3" max="3" width="24.140625" customWidth="1"/>
    <col min="4" max="4" width="0" hidden="1" customWidth="1"/>
    <col min="5" max="5" width="4" customWidth="1"/>
    <col min="6" max="6" width="10.140625" customWidth="1"/>
    <col min="7" max="7" width="12.28515625" customWidth="1"/>
    <col min="8" max="8" width="2.5703125" customWidth="1"/>
    <col min="9" max="9" width="33.7109375" customWidth="1"/>
    <col min="10" max="10" width="2.140625" customWidth="1"/>
    <col min="11" max="11" width="0.42578125" customWidth="1"/>
    <col min="12" max="12" width="14" customWidth="1"/>
    <col min="13" max="13" width="5.7109375" customWidth="1"/>
    <col min="14" max="14" width="5.28515625" customWidth="1"/>
    <col min="15" max="15" width="3" customWidth="1"/>
    <col min="16" max="16" width="5.140625" customWidth="1"/>
    <col min="17" max="17" width="0.85546875" customWidth="1"/>
    <col min="18" max="18" width="2.42578125" customWidth="1"/>
    <col min="19" max="19" width="11.140625" customWidth="1"/>
    <col min="20" max="20" width="3.28515625" customWidth="1"/>
    <col min="257" max="257" width="1.28515625" customWidth="1"/>
    <col min="258" max="258" width="8" customWidth="1"/>
    <col min="259" max="259" width="24.140625" customWidth="1"/>
    <col min="260" max="260" width="0" hidden="1" customWidth="1"/>
    <col min="261" max="261" width="4" customWidth="1"/>
    <col min="262" max="262" width="10.140625" customWidth="1"/>
    <col min="263" max="263" width="12.28515625" customWidth="1"/>
    <col min="264" max="264" width="2.5703125" customWidth="1"/>
    <col min="265" max="265" width="33.7109375" customWidth="1"/>
    <col min="266" max="266" width="2.140625" customWidth="1"/>
    <col min="267" max="267" width="0.42578125" customWidth="1"/>
    <col min="268" max="268" width="14" customWidth="1"/>
    <col min="269" max="269" width="5.7109375" customWidth="1"/>
    <col min="270" max="270" width="5.28515625" customWidth="1"/>
    <col min="271" max="271" width="3" customWidth="1"/>
    <col min="272" max="272" width="5.140625" customWidth="1"/>
    <col min="273" max="273" width="0.85546875" customWidth="1"/>
    <col min="274" max="274" width="2.42578125" customWidth="1"/>
    <col min="275" max="275" width="11.140625" customWidth="1"/>
    <col min="276" max="276" width="3.28515625" customWidth="1"/>
    <col min="513" max="513" width="1.28515625" customWidth="1"/>
    <col min="514" max="514" width="8" customWidth="1"/>
    <col min="515" max="515" width="24.140625" customWidth="1"/>
    <col min="516" max="516" width="0" hidden="1" customWidth="1"/>
    <col min="517" max="517" width="4" customWidth="1"/>
    <col min="518" max="518" width="10.140625" customWidth="1"/>
    <col min="519" max="519" width="12.28515625" customWidth="1"/>
    <col min="520" max="520" width="2.5703125" customWidth="1"/>
    <col min="521" max="521" width="33.7109375" customWidth="1"/>
    <col min="522" max="522" width="2.140625" customWidth="1"/>
    <col min="523" max="523" width="0.42578125" customWidth="1"/>
    <col min="524" max="524" width="14" customWidth="1"/>
    <col min="525" max="525" width="5.7109375" customWidth="1"/>
    <col min="526" max="526" width="5.28515625" customWidth="1"/>
    <col min="527" max="527" width="3" customWidth="1"/>
    <col min="528" max="528" width="5.140625" customWidth="1"/>
    <col min="529" max="529" width="0.85546875" customWidth="1"/>
    <col min="530" max="530" width="2.42578125" customWidth="1"/>
    <col min="531" max="531" width="11.140625" customWidth="1"/>
    <col min="532" max="532" width="3.28515625" customWidth="1"/>
    <col min="769" max="769" width="1.28515625" customWidth="1"/>
    <col min="770" max="770" width="8" customWidth="1"/>
    <col min="771" max="771" width="24.140625" customWidth="1"/>
    <col min="772" max="772" width="0" hidden="1" customWidth="1"/>
    <col min="773" max="773" width="4" customWidth="1"/>
    <col min="774" max="774" width="10.140625" customWidth="1"/>
    <col min="775" max="775" width="12.28515625" customWidth="1"/>
    <col min="776" max="776" width="2.5703125" customWidth="1"/>
    <col min="777" max="777" width="33.7109375" customWidth="1"/>
    <col min="778" max="778" width="2.140625" customWidth="1"/>
    <col min="779" max="779" width="0.42578125" customWidth="1"/>
    <col min="780" max="780" width="14" customWidth="1"/>
    <col min="781" max="781" width="5.7109375" customWidth="1"/>
    <col min="782" max="782" width="5.28515625" customWidth="1"/>
    <col min="783" max="783" width="3" customWidth="1"/>
    <col min="784" max="784" width="5.140625" customWidth="1"/>
    <col min="785" max="785" width="0.85546875" customWidth="1"/>
    <col min="786" max="786" width="2.42578125" customWidth="1"/>
    <col min="787" max="787" width="11.140625" customWidth="1"/>
    <col min="788" max="788" width="3.28515625" customWidth="1"/>
    <col min="1025" max="1025" width="1.28515625" customWidth="1"/>
    <col min="1026" max="1026" width="8" customWidth="1"/>
    <col min="1027" max="1027" width="24.140625" customWidth="1"/>
    <col min="1028" max="1028" width="0" hidden="1" customWidth="1"/>
    <col min="1029" max="1029" width="4" customWidth="1"/>
    <col min="1030" max="1030" width="10.140625" customWidth="1"/>
    <col min="1031" max="1031" width="12.28515625" customWidth="1"/>
    <col min="1032" max="1032" width="2.5703125" customWidth="1"/>
    <col min="1033" max="1033" width="33.7109375" customWidth="1"/>
    <col min="1034" max="1034" width="2.140625" customWidth="1"/>
    <col min="1035" max="1035" width="0.42578125" customWidth="1"/>
    <col min="1036" max="1036" width="14" customWidth="1"/>
    <col min="1037" max="1037" width="5.7109375" customWidth="1"/>
    <col min="1038" max="1038" width="5.28515625" customWidth="1"/>
    <col min="1039" max="1039" width="3" customWidth="1"/>
    <col min="1040" max="1040" width="5.140625" customWidth="1"/>
    <col min="1041" max="1041" width="0.85546875" customWidth="1"/>
    <col min="1042" max="1042" width="2.42578125" customWidth="1"/>
    <col min="1043" max="1043" width="11.140625" customWidth="1"/>
    <col min="1044" max="1044" width="3.28515625" customWidth="1"/>
    <col min="1281" max="1281" width="1.28515625" customWidth="1"/>
    <col min="1282" max="1282" width="8" customWidth="1"/>
    <col min="1283" max="1283" width="24.140625" customWidth="1"/>
    <col min="1284" max="1284" width="0" hidden="1" customWidth="1"/>
    <col min="1285" max="1285" width="4" customWidth="1"/>
    <col min="1286" max="1286" width="10.140625" customWidth="1"/>
    <col min="1287" max="1287" width="12.28515625" customWidth="1"/>
    <col min="1288" max="1288" width="2.5703125" customWidth="1"/>
    <col min="1289" max="1289" width="33.7109375" customWidth="1"/>
    <col min="1290" max="1290" width="2.140625" customWidth="1"/>
    <col min="1291" max="1291" width="0.42578125" customWidth="1"/>
    <col min="1292" max="1292" width="14" customWidth="1"/>
    <col min="1293" max="1293" width="5.7109375" customWidth="1"/>
    <col min="1294" max="1294" width="5.28515625" customWidth="1"/>
    <col min="1295" max="1295" width="3" customWidth="1"/>
    <col min="1296" max="1296" width="5.140625" customWidth="1"/>
    <col min="1297" max="1297" width="0.85546875" customWidth="1"/>
    <col min="1298" max="1298" width="2.42578125" customWidth="1"/>
    <col min="1299" max="1299" width="11.140625" customWidth="1"/>
    <col min="1300" max="1300" width="3.28515625" customWidth="1"/>
    <col min="1537" max="1537" width="1.28515625" customWidth="1"/>
    <col min="1538" max="1538" width="8" customWidth="1"/>
    <col min="1539" max="1539" width="24.140625" customWidth="1"/>
    <col min="1540" max="1540" width="0" hidden="1" customWidth="1"/>
    <col min="1541" max="1541" width="4" customWidth="1"/>
    <col min="1542" max="1542" width="10.140625" customWidth="1"/>
    <col min="1543" max="1543" width="12.28515625" customWidth="1"/>
    <col min="1544" max="1544" width="2.5703125" customWidth="1"/>
    <col min="1545" max="1545" width="33.7109375" customWidth="1"/>
    <col min="1546" max="1546" width="2.140625" customWidth="1"/>
    <col min="1547" max="1547" width="0.42578125" customWidth="1"/>
    <col min="1548" max="1548" width="14" customWidth="1"/>
    <col min="1549" max="1549" width="5.7109375" customWidth="1"/>
    <col min="1550" max="1550" width="5.28515625" customWidth="1"/>
    <col min="1551" max="1551" width="3" customWidth="1"/>
    <col min="1552" max="1552" width="5.140625" customWidth="1"/>
    <col min="1553" max="1553" width="0.85546875" customWidth="1"/>
    <col min="1554" max="1554" width="2.42578125" customWidth="1"/>
    <col min="1555" max="1555" width="11.140625" customWidth="1"/>
    <col min="1556" max="1556" width="3.28515625" customWidth="1"/>
    <col min="1793" max="1793" width="1.28515625" customWidth="1"/>
    <col min="1794" max="1794" width="8" customWidth="1"/>
    <col min="1795" max="1795" width="24.140625" customWidth="1"/>
    <col min="1796" max="1796" width="0" hidden="1" customWidth="1"/>
    <col min="1797" max="1797" width="4" customWidth="1"/>
    <col min="1798" max="1798" width="10.140625" customWidth="1"/>
    <col min="1799" max="1799" width="12.28515625" customWidth="1"/>
    <col min="1800" max="1800" width="2.5703125" customWidth="1"/>
    <col min="1801" max="1801" width="33.7109375" customWidth="1"/>
    <col min="1802" max="1802" width="2.140625" customWidth="1"/>
    <col min="1803" max="1803" width="0.42578125" customWidth="1"/>
    <col min="1804" max="1804" width="14" customWidth="1"/>
    <col min="1805" max="1805" width="5.7109375" customWidth="1"/>
    <col min="1806" max="1806" width="5.28515625" customWidth="1"/>
    <col min="1807" max="1807" width="3" customWidth="1"/>
    <col min="1808" max="1808" width="5.140625" customWidth="1"/>
    <col min="1809" max="1809" width="0.85546875" customWidth="1"/>
    <col min="1810" max="1810" width="2.42578125" customWidth="1"/>
    <col min="1811" max="1811" width="11.140625" customWidth="1"/>
    <col min="1812" max="1812" width="3.28515625" customWidth="1"/>
    <col min="2049" max="2049" width="1.28515625" customWidth="1"/>
    <col min="2050" max="2050" width="8" customWidth="1"/>
    <col min="2051" max="2051" width="24.140625" customWidth="1"/>
    <col min="2052" max="2052" width="0" hidden="1" customWidth="1"/>
    <col min="2053" max="2053" width="4" customWidth="1"/>
    <col min="2054" max="2054" width="10.140625" customWidth="1"/>
    <col min="2055" max="2055" width="12.28515625" customWidth="1"/>
    <col min="2056" max="2056" width="2.5703125" customWidth="1"/>
    <col min="2057" max="2057" width="33.7109375" customWidth="1"/>
    <col min="2058" max="2058" width="2.140625" customWidth="1"/>
    <col min="2059" max="2059" width="0.42578125" customWidth="1"/>
    <col min="2060" max="2060" width="14" customWidth="1"/>
    <col min="2061" max="2061" width="5.7109375" customWidth="1"/>
    <col min="2062" max="2062" width="5.28515625" customWidth="1"/>
    <col min="2063" max="2063" width="3" customWidth="1"/>
    <col min="2064" max="2064" width="5.140625" customWidth="1"/>
    <col min="2065" max="2065" width="0.85546875" customWidth="1"/>
    <col min="2066" max="2066" width="2.42578125" customWidth="1"/>
    <col min="2067" max="2067" width="11.140625" customWidth="1"/>
    <col min="2068" max="2068" width="3.28515625" customWidth="1"/>
    <col min="2305" max="2305" width="1.28515625" customWidth="1"/>
    <col min="2306" max="2306" width="8" customWidth="1"/>
    <col min="2307" max="2307" width="24.140625" customWidth="1"/>
    <col min="2308" max="2308" width="0" hidden="1" customWidth="1"/>
    <col min="2309" max="2309" width="4" customWidth="1"/>
    <col min="2310" max="2310" width="10.140625" customWidth="1"/>
    <col min="2311" max="2311" width="12.28515625" customWidth="1"/>
    <col min="2312" max="2312" width="2.5703125" customWidth="1"/>
    <col min="2313" max="2313" width="33.7109375" customWidth="1"/>
    <col min="2314" max="2314" width="2.140625" customWidth="1"/>
    <col min="2315" max="2315" width="0.42578125" customWidth="1"/>
    <col min="2316" max="2316" width="14" customWidth="1"/>
    <col min="2317" max="2317" width="5.7109375" customWidth="1"/>
    <col min="2318" max="2318" width="5.28515625" customWidth="1"/>
    <col min="2319" max="2319" width="3" customWidth="1"/>
    <col min="2320" max="2320" width="5.140625" customWidth="1"/>
    <col min="2321" max="2321" width="0.85546875" customWidth="1"/>
    <col min="2322" max="2322" width="2.42578125" customWidth="1"/>
    <col min="2323" max="2323" width="11.140625" customWidth="1"/>
    <col min="2324" max="2324" width="3.28515625" customWidth="1"/>
    <col min="2561" max="2561" width="1.28515625" customWidth="1"/>
    <col min="2562" max="2562" width="8" customWidth="1"/>
    <col min="2563" max="2563" width="24.140625" customWidth="1"/>
    <col min="2564" max="2564" width="0" hidden="1" customWidth="1"/>
    <col min="2565" max="2565" width="4" customWidth="1"/>
    <col min="2566" max="2566" width="10.140625" customWidth="1"/>
    <col min="2567" max="2567" width="12.28515625" customWidth="1"/>
    <col min="2568" max="2568" width="2.5703125" customWidth="1"/>
    <col min="2569" max="2569" width="33.7109375" customWidth="1"/>
    <col min="2570" max="2570" width="2.140625" customWidth="1"/>
    <col min="2571" max="2571" width="0.42578125" customWidth="1"/>
    <col min="2572" max="2572" width="14" customWidth="1"/>
    <col min="2573" max="2573" width="5.7109375" customWidth="1"/>
    <col min="2574" max="2574" width="5.28515625" customWidth="1"/>
    <col min="2575" max="2575" width="3" customWidth="1"/>
    <col min="2576" max="2576" width="5.140625" customWidth="1"/>
    <col min="2577" max="2577" width="0.85546875" customWidth="1"/>
    <col min="2578" max="2578" width="2.42578125" customWidth="1"/>
    <col min="2579" max="2579" width="11.140625" customWidth="1"/>
    <col min="2580" max="2580" width="3.28515625" customWidth="1"/>
    <col min="2817" max="2817" width="1.28515625" customWidth="1"/>
    <col min="2818" max="2818" width="8" customWidth="1"/>
    <col min="2819" max="2819" width="24.140625" customWidth="1"/>
    <col min="2820" max="2820" width="0" hidden="1" customWidth="1"/>
    <col min="2821" max="2821" width="4" customWidth="1"/>
    <col min="2822" max="2822" width="10.140625" customWidth="1"/>
    <col min="2823" max="2823" width="12.28515625" customWidth="1"/>
    <col min="2824" max="2824" width="2.5703125" customWidth="1"/>
    <col min="2825" max="2825" width="33.7109375" customWidth="1"/>
    <col min="2826" max="2826" width="2.140625" customWidth="1"/>
    <col min="2827" max="2827" width="0.42578125" customWidth="1"/>
    <col min="2828" max="2828" width="14" customWidth="1"/>
    <col min="2829" max="2829" width="5.7109375" customWidth="1"/>
    <col min="2830" max="2830" width="5.28515625" customWidth="1"/>
    <col min="2831" max="2831" width="3" customWidth="1"/>
    <col min="2832" max="2832" width="5.140625" customWidth="1"/>
    <col min="2833" max="2833" width="0.85546875" customWidth="1"/>
    <col min="2834" max="2834" width="2.42578125" customWidth="1"/>
    <col min="2835" max="2835" width="11.140625" customWidth="1"/>
    <col min="2836" max="2836" width="3.28515625" customWidth="1"/>
    <col min="3073" max="3073" width="1.28515625" customWidth="1"/>
    <col min="3074" max="3074" width="8" customWidth="1"/>
    <col min="3075" max="3075" width="24.140625" customWidth="1"/>
    <col min="3076" max="3076" width="0" hidden="1" customWidth="1"/>
    <col min="3077" max="3077" width="4" customWidth="1"/>
    <col min="3078" max="3078" width="10.140625" customWidth="1"/>
    <col min="3079" max="3079" width="12.28515625" customWidth="1"/>
    <col min="3080" max="3080" width="2.5703125" customWidth="1"/>
    <col min="3081" max="3081" width="33.7109375" customWidth="1"/>
    <col min="3082" max="3082" width="2.140625" customWidth="1"/>
    <col min="3083" max="3083" width="0.42578125" customWidth="1"/>
    <col min="3084" max="3084" width="14" customWidth="1"/>
    <col min="3085" max="3085" width="5.7109375" customWidth="1"/>
    <col min="3086" max="3086" width="5.28515625" customWidth="1"/>
    <col min="3087" max="3087" width="3" customWidth="1"/>
    <col min="3088" max="3088" width="5.140625" customWidth="1"/>
    <col min="3089" max="3089" width="0.85546875" customWidth="1"/>
    <col min="3090" max="3090" width="2.42578125" customWidth="1"/>
    <col min="3091" max="3091" width="11.140625" customWidth="1"/>
    <col min="3092" max="3092" width="3.28515625" customWidth="1"/>
    <col min="3329" max="3329" width="1.28515625" customWidth="1"/>
    <col min="3330" max="3330" width="8" customWidth="1"/>
    <col min="3331" max="3331" width="24.140625" customWidth="1"/>
    <col min="3332" max="3332" width="0" hidden="1" customWidth="1"/>
    <col min="3333" max="3333" width="4" customWidth="1"/>
    <col min="3334" max="3334" width="10.140625" customWidth="1"/>
    <col min="3335" max="3335" width="12.28515625" customWidth="1"/>
    <col min="3336" max="3336" width="2.5703125" customWidth="1"/>
    <col min="3337" max="3337" width="33.7109375" customWidth="1"/>
    <col min="3338" max="3338" width="2.140625" customWidth="1"/>
    <col min="3339" max="3339" width="0.42578125" customWidth="1"/>
    <col min="3340" max="3340" width="14" customWidth="1"/>
    <col min="3341" max="3341" width="5.7109375" customWidth="1"/>
    <col min="3342" max="3342" width="5.28515625" customWidth="1"/>
    <col min="3343" max="3343" width="3" customWidth="1"/>
    <col min="3344" max="3344" width="5.140625" customWidth="1"/>
    <col min="3345" max="3345" width="0.85546875" customWidth="1"/>
    <col min="3346" max="3346" width="2.42578125" customWidth="1"/>
    <col min="3347" max="3347" width="11.140625" customWidth="1"/>
    <col min="3348" max="3348" width="3.28515625" customWidth="1"/>
    <col min="3585" max="3585" width="1.28515625" customWidth="1"/>
    <col min="3586" max="3586" width="8" customWidth="1"/>
    <col min="3587" max="3587" width="24.140625" customWidth="1"/>
    <col min="3588" max="3588" width="0" hidden="1" customWidth="1"/>
    <col min="3589" max="3589" width="4" customWidth="1"/>
    <col min="3590" max="3590" width="10.140625" customWidth="1"/>
    <col min="3591" max="3591" width="12.28515625" customWidth="1"/>
    <col min="3592" max="3592" width="2.5703125" customWidth="1"/>
    <col min="3593" max="3593" width="33.7109375" customWidth="1"/>
    <col min="3594" max="3594" width="2.140625" customWidth="1"/>
    <col min="3595" max="3595" width="0.42578125" customWidth="1"/>
    <col min="3596" max="3596" width="14" customWidth="1"/>
    <col min="3597" max="3597" width="5.7109375" customWidth="1"/>
    <col min="3598" max="3598" width="5.28515625" customWidth="1"/>
    <col min="3599" max="3599" width="3" customWidth="1"/>
    <col min="3600" max="3600" width="5.140625" customWidth="1"/>
    <col min="3601" max="3601" width="0.85546875" customWidth="1"/>
    <col min="3602" max="3602" width="2.42578125" customWidth="1"/>
    <col min="3603" max="3603" width="11.140625" customWidth="1"/>
    <col min="3604" max="3604" width="3.28515625" customWidth="1"/>
    <col min="3841" max="3841" width="1.28515625" customWidth="1"/>
    <col min="3842" max="3842" width="8" customWidth="1"/>
    <col min="3843" max="3843" width="24.140625" customWidth="1"/>
    <col min="3844" max="3844" width="0" hidden="1" customWidth="1"/>
    <col min="3845" max="3845" width="4" customWidth="1"/>
    <col min="3846" max="3846" width="10.140625" customWidth="1"/>
    <col min="3847" max="3847" width="12.28515625" customWidth="1"/>
    <col min="3848" max="3848" width="2.5703125" customWidth="1"/>
    <col min="3849" max="3849" width="33.7109375" customWidth="1"/>
    <col min="3850" max="3850" width="2.140625" customWidth="1"/>
    <col min="3851" max="3851" width="0.42578125" customWidth="1"/>
    <col min="3852" max="3852" width="14" customWidth="1"/>
    <col min="3853" max="3853" width="5.7109375" customWidth="1"/>
    <col min="3854" max="3854" width="5.28515625" customWidth="1"/>
    <col min="3855" max="3855" width="3" customWidth="1"/>
    <col min="3856" max="3856" width="5.140625" customWidth="1"/>
    <col min="3857" max="3857" width="0.85546875" customWidth="1"/>
    <col min="3858" max="3858" width="2.42578125" customWidth="1"/>
    <col min="3859" max="3859" width="11.140625" customWidth="1"/>
    <col min="3860" max="3860" width="3.28515625" customWidth="1"/>
    <col min="4097" max="4097" width="1.28515625" customWidth="1"/>
    <col min="4098" max="4098" width="8" customWidth="1"/>
    <col min="4099" max="4099" width="24.140625" customWidth="1"/>
    <col min="4100" max="4100" width="0" hidden="1" customWidth="1"/>
    <col min="4101" max="4101" width="4" customWidth="1"/>
    <col min="4102" max="4102" width="10.140625" customWidth="1"/>
    <col min="4103" max="4103" width="12.28515625" customWidth="1"/>
    <col min="4104" max="4104" width="2.5703125" customWidth="1"/>
    <col min="4105" max="4105" width="33.7109375" customWidth="1"/>
    <col min="4106" max="4106" width="2.140625" customWidth="1"/>
    <col min="4107" max="4107" width="0.42578125" customWidth="1"/>
    <col min="4108" max="4108" width="14" customWidth="1"/>
    <col min="4109" max="4109" width="5.7109375" customWidth="1"/>
    <col min="4110" max="4110" width="5.28515625" customWidth="1"/>
    <col min="4111" max="4111" width="3" customWidth="1"/>
    <col min="4112" max="4112" width="5.140625" customWidth="1"/>
    <col min="4113" max="4113" width="0.85546875" customWidth="1"/>
    <col min="4114" max="4114" width="2.42578125" customWidth="1"/>
    <col min="4115" max="4115" width="11.140625" customWidth="1"/>
    <col min="4116" max="4116" width="3.28515625" customWidth="1"/>
    <col min="4353" max="4353" width="1.28515625" customWidth="1"/>
    <col min="4354" max="4354" width="8" customWidth="1"/>
    <col min="4355" max="4355" width="24.140625" customWidth="1"/>
    <col min="4356" max="4356" width="0" hidden="1" customWidth="1"/>
    <col min="4357" max="4357" width="4" customWidth="1"/>
    <col min="4358" max="4358" width="10.140625" customWidth="1"/>
    <col min="4359" max="4359" width="12.28515625" customWidth="1"/>
    <col min="4360" max="4360" width="2.5703125" customWidth="1"/>
    <col min="4361" max="4361" width="33.7109375" customWidth="1"/>
    <col min="4362" max="4362" width="2.140625" customWidth="1"/>
    <col min="4363" max="4363" width="0.42578125" customWidth="1"/>
    <col min="4364" max="4364" width="14" customWidth="1"/>
    <col min="4365" max="4365" width="5.7109375" customWidth="1"/>
    <col min="4366" max="4366" width="5.28515625" customWidth="1"/>
    <col min="4367" max="4367" width="3" customWidth="1"/>
    <col min="4368" max="4368" width="5.140625" customWidth="1"/>
    <col min="4369" max="4369" width="0.85546875" customWidth="1"/>
    <col min="4370" max="4370" width="2.42578125" customWidth="1"/>
    <col min="4371" max="4371" width="11.140625" customWidth="1"/>
    <col min="4372" max="4372" width="3.28515625" customWidth="1"/>
    <col min="4609" max="4609" width="1.28515625" customWidth="1"/>
    <col min="4610" max="4610" width="8" customWidth="1"/>
    <col min="4611" max="4611" width="24.140625" customWidth="1"/>
    <col min="4612" max="4612" width="0" hidden="1" customWidth="1"/>
    <col min="4613" max="4613" width="4" customWidth="1"/>
    <col min="4614" max="4614" width="10.140625" customWidth="1"/>
    <col min="4615" max="4615" width="12.28515625" customWidth="1"/>
    <col min="4616" max="4616" width="2.5703125" customWidth="1"/>
    <col min="4617" max="4617" width="33.7109375" customWidth="1"/>
    <col min="4618" max="4618" width="2.140625" customWidth="1"/>
    <col min="4619" max="4619" width="0.42578125" customWidth="1"/>
    <col min="4620" max="4620" width="14" customWidth="1"/>
    <col min="4621" max="4621" width="5.7109375" customWidth="1"/>
    <col min="4622" max="4622" width="5.28515625" customWidth="1"/>
    <col min="4623" max="4623" width="3" customWidth="1"/>
    <col min="4624" max="4624" width="5.140625" customWidth="1"/>
    <col min="4625" max="4625" width="0.85546875" customWidth="1"/>
    <col min="4626" max="4626" width="2.42578125" customWidth="1"/>
    <col min="4627" max="4627" width="11.140625" customWidth="1"/>
    <col min="4628" max="4628" width="3.28515625" customWidth="1"/>
    <col min="4865" max="4865" width="1.28515625" customWidth="1"/>
    <col min="4866" max="4866" width="8" customWidth="1"/>
    <col min="4867" max="4867" width="24.140625" customWidth="1"/>
    <col min="4868" max="4868" width="0" hidden="1" customWidth="1"/>
    <col min="4869" max="4869" width="4" customWidth="1"/>
    <col min="4870" max="4870" width="10.140625" customWidth="1"/>
    <col min="4871" max="4871" width="12.28515625" customWidth="1"/>
    <col min="4872" max="4872" width="2.5703125" customWidth="1"/>
    <col min="4873" max="4873" width="33.7109375" customWidth="1"/>
    <col min="4874" max="4874" width="2.140625" customWidth="1"/>
    <col min="4875" max="4875" width="0.42578125" customWidth="1"/>
    <col min="4876" max="4876" width="14" customWidth="1"/>
    <col min="4877" max="4877" width="5.7109375" customWidth="1"/>
    <col min="4878" max="4878" width="5.28515625" customWidth="1"/>
    <col min="4879" max="4879" width="3" customWidth="1"/>
    <col min="4880" max="4880" width="5.140625" customWidth="1"/>
    <col min="4881" max="4881" width="0.85546875" customWidth="1"/>
    <col min="4882" max="4882" width="2.42578125" customWidth="1"/>
    <col min="4883" max="4883" width="11.140625" customWidth="1"/>
    <col min="4884" max="4884" width="3.28515625" customWidth="1"/>
    <col min="5121" max="5121" width="1.28515625" customWidth="1"/>
    <col min="5122" max="5122" width="8" customWidth="1"/>
    <col min="5123" max="5123" width="24.140625" customWidth="1"/>
    <col min="5124" max="5124" width="0" hidden="1" customWidth="1"/>
    <col min="5125" max="5125" width="4" customWidth="1"/>
    <col min="5126" max="5126" width="10.140625" customWidth="1"/>
    <col min="5127" max="5127" width="12.28515625" customWidth="1"/>
    <col min="5128" max="5128" width="2.5703125" customWidth="1"/>
    <col min="5129" max="5129" width="33.7109375" customWidth="1"/>
    <col min="5130" max="5130" width="2.140625" customWidth="1"/>
    <col min="5131" max="5131" width="0.42578125" customWidth="1"/>
    <col min="5132" max="5132" width="14" customWidth="1"/>
    <col min="5133" max="5133" width="5.7109375" customWidth="1"/>
    <col min="5134" max="5134" width="5.28515625" customWidth="1"/>
    <col min="5135" max="5135" width="3" customWidth="1"/>
    <col min="5136" max="5136" width="5.140625" customWidth="1"/>
    <col min="5137" max="5137" width="0.85546875" customWidth="1"/>
    <col min="5138" max="5138" width="2.42578125" customWidth="1"/>
    <col min="5139" max="5139" width="11.140625" customWidth="1"/>
    <col min="5140" max="5140" width="3.28515625" customWidth="1"/>
    <col min="5377" max="5377" width="1.28515625" customWidth="1"/>
    <col min="5378" max="5378" width="8" customWidth="1"/>
    <col min="5379" max="5379" width="24.140625" customWidth="1"/>
    <col min="5380" max="5380" width="0" hidden="1" customWidth="1"/>
    <col min="5381" max="5381" width="4" customWidth="1"/>
    <col min="5382" max="5382" width="10.140625" customWidth="1"/>
    <col min="5383" max="5383" width="12.28515625" customWidth="1"/>
    <col min="5384" max="5384" width="2.5703125" customWidth="1"/>
    <col min="5385" max="5385" width="33.7109375" customWidth="1"/>
    <col min="5386" max="5386" width="2.140625" customWidth="1"/>
    <col min="5387" max="5387" width="0.42578125" customWidth="1"/>
    <col min="5388" max="5388" width="14" customWidth="1"/>
    <col min="5389" max="5389" width="5.7109375" customWidth="1"/>
    <col min="5390" max="5390" width="5.28515625" customWidth="1"/>
    <col min="5391" max="5391" width="3" customWidth="1"/>
    <col min="5392" max="5392" width="5.140625" customWidth="1"/>
    <col min="5393" max="5393" width="0.85546875" customWidth="1"/>
    <col min="5394" max="5394" width="2.42578125" customWidth="1"/>
    <col min="5395" max="5395" width="11.140625" customWidth="1"/>
    <col min="5396" max="5396" width="3.28515625" customWidth="1"/>
    <col min="5633" max="5633" width="1.28515625" customWidth="1"/>
    <col min="5634" max="5634" width="8" customWidth="1"/>
    <col min="5635" max="5635" width="24.140625" customWidth="1"/>
    <col min="5636" max="5636" width="0" hidden="1" customWidth="1"/>
    <col min="5637" max="5637" width="4" customWidth="1"/>
    <col min="5638" max="5638" width="10.140625" customWidth="1"/>
    <col min="5639" max="5639" width="12.28515625" customWidth="1"/>
    <col min="5640" max="5640" width="2.5703125" customWidth="1"/>
    <col min="5641" max="5641" width="33.7109375" customWidth="1"/>
    <col min="5642" max="5642" width="2.140625" customWidth="1"/>
    <col min="5643" max="5643" width="0.42578125" customWidth="1"/>
    <col min="5644" max="5644" width="14" customWidth="1"/>
    <col min="5645" max="5645" width="5.7109375" customWidth="1"/>
    <col min="5646" max="5646" width="5.28515625" customWidth="1"/>
    <col min="5647" max="5647" width="3" customWidth="1"/>
    <col min="5648" max="5648" width="5.140625" customWidth="1"/>
    <col min="5649" max="5649" width="0.85546875" customWidth="1"/>
    <col min="5650" max="5650" width="2.42578125" customWidth="1"/>
    <col min="5651" max="5651" width="11.140625" customWidth="1"/>
    <col min="5652" max="5652" width="3.28515625" customWidth="1"/>
    <col min="5889" max="5889" width="1.28515625" customWidth="1"/>
    <col min="5890" max="5890" width="8" customWidth="1"/>
    <col min="5891" max="5891" width="24.140625" customWidth="1"/>
    <col min="5892" max="5892" width="0" hidden="1" customWidth="1"/>
    <col min="5893" max="5893" width="4" customWidth="1"/>
    <col min="5894" max="5894" width="10.140625" customWidth="1"/>
    <col min="5895" max="5895" width="12.28515625" customWidth="1"/>
    <col min="5896" max="5896" width="2.5703125" customWidth="1"/>
    <col min="5897" max="5897" width="33.7109375" customWidth="1"/>
    <col min="5898" max="5898" width="2.140625" customWidth="1"/>
    <col min="5899" max="5899" width="0.42578125" customWidth="1"/>
    <col min="5900" max="5900" width="14" customWidth="1"/>
    <col min="5901" max="5901" width="5.7109375" customWidth="1"/>
    <col min="5902" max="5902" width="5.28515625" customWidth="1"/>
    <col min="5903" max="5903" width="3" customWidth="1"/>
    <col min="5904" max="5904" width="5.140625" customWidth="1"/>
    <col min="5905" max="5905" width="0.85546875" customWidth="1"/>
    <col min="5906" max="5906" width="2.42578125" customWidth="1"/>
    <col min="5907" max="5907" width="11.140625" customWidth="1"/>
    <col min="5908" max="5908" width="3.28515625" customWidth="1"/>
    <col min="6145" max="6145" width="1.28515625" customWidth="1"/>
    <col min="6146" max="6146" width="8" customWidth="1"/>
    <col min="6147" max="6147" width="24.140625" customWidth="1"/>
    <col min="6148" max="6148" width="0" hidden="1" customWidth="1"/>
    <col min="6149" max="6149" width="4" customWidth="1"/>
    <col min="6150" max="6150" width="10.140625" customWidth="1"/>
    <col min="6151" max="6151" width="12.28515625" customWidth="1"/>
    <col min="6152" max="6152" width="2.5703125" customWidth="1"/>
    <col min="6153" max="6153" width="33.7109375" customWidth="1"/>
    <col min="6154" max="6154" width="2.140625" customWidth="1"/>
    <col min="6155" max="6155" width="0.42578125" customWidth="1"/>
    <col min="6156" max="6156" width="14" customWidth="1"/>
    <col min="6157" max="6157" width="5.7109375" customWidth="1"/>
    <col min="6158" max="6158" width="5.28515625" customWidth="1"/>
    <col min="6159" max="6159" width="3" customWidth="1"/>
    <col min="6160" max="6160" width="5.140625" customWidth="1"/>
    <col min="6161" max="6161" width="0.85546875" customWidth="1"/>
    <col min="6162" max="6162" width="2.42578125" customWidth="1"/>
    <col min="6163" max="6163" width="11.140625" customWidth="1"/>
    <col min="6164" max="6164" width="3.28515625" customWidth="1"/>
    <col min="6401" max="6401" width="1.28515625" customWidth="1"/>
    <col min="6402" max="6402" width="8" customWidth="1"/>
    <col min="6403" max="6403" width="24.140625" customWidth="1"/>
    <col min="6404" max="6404" width="0" hidden="1" customWidth="1"/>
    <col min="6405" max="6405" width="4" customWidth="1"/>
    <col min="6406" max="6406" width="10.140625" customWidth="1"/>
    <col min="6407" max="6407" width="12.28515625" customWidth="1"/>
    <col min="6408" max="6408" width="2.5703125" customWidth="1"/>
    <col min="6409" max="6409" width="33.7109375" customWidth="1"/>
    <col min="6410" max="6410" width="2.140625" customWidth="1"/>
    <col min="6411" max="6411" width="0.42578125" customWidth="1"/>
    <col min="6412" max="6412" width="14" customWidth="1"/>
    <col min="6413" max="6413" width="5.7109375" customWidth="1"/>
    <col min="6414" max="6414" width="5.28515625" customWidth="1"/>
    <col min="6415" max="6415" width="3" customWidth="1"/>
    <col min="6416" max="6416" width="5.140625" customWidth="1"/>
    <col min="6417" max="6417" width="0.85546875" customWidth="1"/>
    <col min="6418" max="6418" width="2.42578125" customWidth="1"/>
    <col min="6419" max="6419" width="11.140625" customWidth="1"/>
    <col min="6420" max="6420" width="3.28515625" customWidth="1"/>
    <col min="6657" max="6657" width="1.28515625" customWidth="1"/>
    <col min="6658" max="6658" width="8" customWidth="1"/>
    <col min="6659" max="6659" width="24.140625" customWidth="1"/>
    <col min="6660" max="6660" width="0" hidden="1" customWidth="1"/>
    <col min="6661" max="6661" width="4" customWidth="1"/>
    <col min="6662" max="6662" width="10.140625" customWidth="1"/>
    <col min="6663" max="6663" width="12.28515625" customWidth="1"/>
    <col min="6664" max="6664" width="2.5703125" customWidth="1"/>
    <col min="6665" max="6665" width="33.7109375" customWidth="1"/>
    <col min="6666" max="6666" width="2.140625" customWidth="1"/>
    <col min="6667" max="6667" width="0.42578125" customWidth="1"/>
    <col min="6668" max="6668" width="14" customWidth="1"/>
    <col min="6669" max="6669" width="5.7109375" customWidth="1"/>
    <col min="6670" max="6670" width="5.28515625" customWidth="1"/>
    <col min="6671" max="6671" width="3" customWidth="1"/>
    <col min="6672" max="6672" width="5.140625" customWidth="1"/>
    <col min="6673" max="6673" width="0.85546875" customWidth="1"/>
    <col min="6674" max="6674" width="2.42578125" customWidth="1"/>
    <col min="6675" max="6675" width="11.140625" customWidth="1"/>
    <col min="6676" max="6676" width="3.28515625" customWidth="1"/>
    <col min="6913" max="6913" width="1.28515625" customWidth="1"/>
    <col min="6914" max="6914" width="8" customWidth="1"/>
    <col min="6915" max="6915" width="24.140625" customWidth="1"/>
    <col min="6916" max="6916" width="0" hidden="1" customWidth="1"/>
    <col min="6917" max="6917" width="4" customWidth="1"/>
    <col min="6918" max="6918" width="10.140625" customWidth="1"/>
    <col min="6919" max="6919" width="12.28515625" customWidth="1"/>
    <col min="6920" max="6920" width="2.5703125" customWidth="1"/>
    <col min="6921" max="6921" width="33.7109375" customWidth="1"/>
    <col min="6922" max="6922" width="2.140625" customWidth="1"/>
    <col min="6923" max="6923" width="0.42578125" customWidth="1"/>
    <col min="6924" max="6924" width="14" customWidth="1"/>
    <col min="6925" max="6925" width="5.7109375" customWidth="1"/>
    <col min="6926" max="6926" width="5.28515625" customWidth="1"/>
    <col min="6927" max="6927" width="3" customWidth="1"/>
    <col min="6928" max="6928" width="5.140625" customWidth="1"/>
    <col min="6929" max="6929" width="0.85546875" customWidth="1"/>
    <col min="6930" max="6930" width="2.42578125" customWidth="1"/>
    <col min="6931" max="6931" width="11.140625" customWidth="1"/>
    <col min="6932" max="6932" width="3.28515625" customWidth="1"/>
    <col min="7169" max="7169" width="1.28515625" customWidth="1"/>
    <col min="7170" max="7170" width="8" customWidth="1"/>
    <col min="7171" max="7171" width="24.140625" customWidth="1"/>
    <col min="7172" max="7172" width="0" hidden="1" customWidth="1"/>
    <col min="7173" max="7173" width="4" customWidth="1"/>
    <col min="7174" max="7174" width="10.140625" customWidth="1"/>
    <col min="7175" max="7175" width="12.28515625" customWidth="1"/>
    <col min="7176" max="7176" width="2.5703125" customWidth="1"/>
    <col min="7177" max="7177" width="33.7109375" customWidth="1"/>
    <col min="7178" max="7178" width="2.140625" customWidth="1"/>
    <col min="7179" max="7179" width="0.42578125" customWidth="1"/>
    <col min="7180" max="7180" width="14" customWidth="1"/>
    <col min="7181" max="7181" width="5.7109375" customWidth="1"/>
    <col min="7182" max="7182" width="5.28515625" customWidth="1"/>
    <col min="7183" max="7183" width="3" customWidth="1"/>
    <col min="7184" max="7184" width="5.140625" customWidth="1"/>
    <col min="7185" max="7185" width="0.85546875" customWidth="1"/>
    <col min="7186" max="7186" width="2.42578125" customWidth="1"/>
    <col min="7187" max="7187" width="11.140625" customWidth="1"/>
    <col min="7188" max="7188" width="3.28515625" customWidth="1"/>
    <col min="7425" max="7425" width="1.28515625" customWidth="1"/>
    <col min="7426" max="7426" width="8" customWidth="1"/>
    <col min="7427" max="7427" width="24.140625" customWidth="1"/>
    <col min="7428" max="7428" width="0" hidden="1" customWidth="1"/>
    <col min="7429" max="7429" width="4" customWidth="1"/>
    <col min="7430" max="7430" width="10.140625" customWidth="1"/>
    <col min="7431" max="7431" width="12.28515625" customWidth="1"/>
    <col min="7432" max="7432" width="2.5703125" customWidth="1"/>
    <col min="7433" max="7433" width="33.7109375" customWidth="1"/>
    <col min="7434" max="7434" width="2.140625" customWidth="1"/>
    <col min="7435" max="7435" width="0.42578125" customWidth="1"/>
    <col min="7436" max="7436" width="14" customWidth="1"/>
    <col min="7437" max="7437" width="5.7109375" customWidth="1"/>
    <col min="7438" max="7438" width="5.28515625" customWidth="1"/>
    <col min="7439" max="7439" width="3" customWidth="1"/>
    <col min="7440" max="7440" width="5.140625" customWidth="1"/>
    <col min="7441" max="7441" width="0.85546875" customWidth="1"/>
    <col min="7442" max="7442" width="2.42578125" customWidth="1"/>
    <col min="7443" max="7443" width="11.140625" customWidth="1"/>
    <col min="7444" max="7444" width="3.28515625" customWidth="1"/>
    <col min="7681" max="7681" width="1.28515625" customWidth="1"/>
    <col min="7682" max="7682" width="8" customWidth="1"/>
    <col min="7683" max="7683" width="24.140625" customWidth="1"/>
    <col min="7684" max="7684" width="0" hidden="1" customWidth="1"/>
    <col min="7685" max="7685" width="4" customWidth="1"/>
    <col min="7686" max="7686" width="10.140625" customWidth="1"/>
    <col min="7687" max="7687" width="12.28515625" customWidth="1"/>
    <col min="7688" max="7688" width="2.5703125" customWidth="1"/>
    <col min="7689" max="7689" width="33.7109375" customWidth="1"/>
    <col min="7690" max="7690" width="2.140625" customWidth="1"/>
    <col min="7691" max="7691" width="0.42578125" customWidth="1"/>
    <col min="7692" max="7692" width="14" customWidth="1"/>
    <col min="7693" max="7693" width="5.7109375" customWidth="1"/>
    <col min="7694" max="7694" width="5.28515625" customWidth="1"/>
    <col min="7695" max="7695" width="3" customWidth="1"/>
    <col min="7696" max="7696" width="5.140625" customWidth="1"/>
    <col min="7697" max="7697" width="0.85546875" customWidth="1"/>
    <col min="7698" max="7698" width="2.42578125" customWidth="1"/>
    <col min="7699" max="7699" width="11.140625" customWidth="1"/>
    <col min="7700" max="7700" width="3.28515625" customWidth="1"/>
    <col min="7937" max="7937" width="1.28515625" customWidth="1"/>
    <col min="7938" max="7938" width="8" customWidth="1"/>
    <col min="7939" max="7939" width="24.140625" customWidth="1"/>
    <col min="7940" max="7940" width="0" hidden="1" customWidth="1"/>
    <col min="7941" max="7941" width="4" customWidth="1"/>
    <col min="7942" max="7942" width="10.140625" customWidth="1"/>
    <col min="7943" max="7943" width="12.28515625" customWidth="1"/>
    <col min="7944" max="7944" width="2.5703125" customWidth="1"/>
    <col min="7945" max="7945" width="33.7109375" customWidth="1"/>
    <col min="7946" max="7946" width="2.140625" customWidth="1"/>
    <col min="7947" max="7947" width="0.42578125" customWidth="1"/>
    <col min="7948" max="7948" width="14" customWidth="1"/>
    <col min="7949" max="7949" width="5.7109375" customWidth="1"/>
    <col min="7950" max="7950" width="5.28515625" customWidth="1"/>
    <col min="7951" max="7951" width="3" customWidth="1"/>
    <col min="7952" max="7952" width="5.140625" customWidth="1"/>
    <col min="7953" max="7953" width="0.85546875" customWidth="1"/>
    <col min="7954" max="7954" width="2.42578125" customWidth="1"/>
    <col min="7955" max="7955" width="11.140625" customWidth="1"/>
    <col min="7956" max="7956" width="3.28515625" customWidth="1"/>
    <col min="8193" max="8193" width="1.28515625" customWidth="1"/>
    <col min="8194" max="8194" width="8" customWidth="1"/>
    <col min="8195" max="8195" width="24.140625" customWidth="1"/>
    <col min="8196" max="8196" width="0" hidden="1" customWidth="1"/>
    <col min="8197" max="8197" width="4" customWidth="1"/>
    <col min="8198" max="8198" width="10.140625" customWidth="1"/>
    <col min="8199" max="8199" width="12.28515625" customWidth="1"/>
    <col min="8200" max="8200" width="2.5703125" customWidth="1"/>
    <col min="8201" max="8201" width="33.7109375" customWidth="1"/>
    <col min="8202" max="8202" width="2.140625" customWidth="1"/>
    <col min="8203" max="8203" width="0.42578125" customWidth="1"/>
    <col min="8204" max="8204" width="14" customWidth="1"/>
    <col min="8205" max="8205" width="5.7109375" customWidth="1"/>
    <col min="8206" max="8206" width="5.28515625" customWidth="1"/>
    <col min="8207" max="8207" width="3" customWidth="1"/>
    <col min="8208" max="8208" width="5.140625" customWidth="1"/>
    <col min="8209" max="8209" width="0.85546875" customWidth="1"/>
    <col min="8210" max="8210" width="2.42578125" customWidth="1"/>
    <col min="8211" max="8211" width="11.140625" customWidth="1"/>
    <col min="8212" max="8212" width="3.28515625" customWidth="1"/>
    <col min="8449" max="8449" width="1.28515625" customWidth="1"/>
    <col min="8450" max="8450" width="8" customWidth="1"/>
    <col min="8451" max="8451" width="24.140625" customWidth="1"/>
    <col min="8452" max="8452" width="0" hidden="1" customWidth="1"/>
    <col min="8453" max="8453" width="4" customWidth="1"/>
    <col min="8454" max="8454" width="10.140625" customWidth="1"/>
    <col min="8455" max="8455" width="12.28515625" customWidth="1"/>
    <col min="8456" max="8456" width="2.5703125" customWidth="1"/>
    <col min="8457" max="8457" width="33.7109375" customWidth="1"/>
    <col min="8458" max="8458" width="2.140625" customWidth="1"/>
    <col min="8459" max="8459" width="0.42578125" customWidth="1"/>
    <col min="8460" max="8460" width="14" customWidth="1"/>
    <col min="8461" max="8461" width="5.7109375" customWidth="1"/>
    <col min="8462" max="8462" width="5.28515625" customWidth="1"/>
    <col min="8463" max="8463" width="3" customWidth="1"/>
    <col min="8464" max="8464" width="5.140625" customWidth="1"/>
    <col min="8465" max="8465" width="0.85546875" customWidth="1"/>
    <col min="8466" max="8466" width="2.42578125" customWidth="1"/>
    <col min="8467" max="8467" width="11.140625" customWidth="1"/>
    <col min="8468" max="8468" width="3.28515625" customWidth="1"/>
    <col min="8705" max="8705" width="1.28515625" customWidth="1"/>
    <col min="8706" max="8706" width="8" customWidth="1"/>
    <col min="8707" max="8707" width="24.140625" customWidth="1"/>
    <col min="8708" max="8708" width="0" hidden="1" customWidth="1"/>
    <col min="8709" max="8709" width="4" customWidth="1"/>
    <col min="8710" max="8710" width="10.140625" customWidth="1"/>
    <col min="8711" max="8711" width="12.28515625" customWidth="1"/>
    <col min="8712" max="8712" width="2.5703125" customWidth="1"/>
    <col min="8713" max="8713" width="33.7109375" customWidth="1"/>
    <col min="8714" max="8714" width="2.140625" customWidth="1"/>
    <col min="8715" max="8715" width="0.42578125" customWidth="1"/>
    <col min="8716" max="8716" width="14" customWidth="1"/>
    <col min="8717" max="8717" width="5.7109375" customWidth="1"/>
    <col min="8718" max="8718" width="5.28515625" customWidth="1"/>
    <col min="8719" max="8719" width="3" customWidth="1"/>
    <col min="8720" max="8720" width="5.140625" customWidth="1"/>
    <col min="8721" max="8721" width="0.85546875" customWidth="1"/>
    <col min="8722" max="8722" width="2.42578125" customWidth="1"/>
    <col min="8723" max="8723" width="11.140625" customWidth="1"/>
    <col min="8724" max="8724" width="3.28515625" customWidth="1"/>
    <col min="8961" max="8961" width="1.28515625" customWidth="1"/>
    <col min="8962" max="8962" width="8" customWidth="1"/>
    <col min="8963" max="8963" width="24.140625" customWidth="1"/>
    <col min="8964" max="8964" width="0" hidden="1" customWidth="1"/>
    <col min="8965" max="8965" width="4" customWidth="1"/>
    <col min="8966" max="8966" width="10.140625" customWidth="1"/>
    <col min="8967" max="8967" width="12.28515625" customWidth="1"/>
    <col min="8968" max="8968" width="2.5703125" customWidth="1"/>
    <col min="8969" max="8969" width="33.7109375" customWidth="1"/>
    <col min="8970" max="8970" width="2.140625" customWidth="1"/>
    <col min="8971" max="8971" width="0.42578125" customWidth="1"/>
    <col min="8972" max="8972" width="14" customWidth="1"/>
    <col min="8973" max="8973" width="5.7109375" customWidth="1"/>
    <col min="8974" max="8974" width="5.28515625" customWidth="1"/>
    <col min="8975" max="8975" width="3" customWidth="1"/>
    <col min="8976" max="8976" width="5.140625" customWidth="1"/>
    <col min="8977" max="8977" width="0.85546875" customWidth="1"/>
    <col min="8978" max="8978" width="2.42578125" customWidth="1"/>
    <col min="8979" max="8979" width="11.140625" customWidth="1"/>
    <col min="8980" max="8980" width="3.28515625" customWidth="1"/>
    <col min="9217" max="9217" width="1.28515625" customWidth="1"/>
    <col min="9218" max="9218" width="8" customWidth="1"/>
    <col min="9219" max="9219" width="24.140625" customWidth="1"/>
    <col min="9220" max="9220" width="0" hidden="1" customWidth="1"/>
    <col min="9221" max="9221" width="4" customWidth="1"/>
    <col min="9222" max="9222" width="10.140625" customWidth="1"/>
    <col min="9223" max="9223" width="12.28515625" customWidth="1"/>
    <col min="9224" max="9224" width="2.5703125" customWidth="1"/>
    <col min="9225" max="9225" width="33.7109375" customWidth="1"/>
    <col min="9226" max="9226" width="2.140625" customWidth="1"/>
    <col min="9227" max="9227" width="0.42578125" customWidth="1"/>
    <col min="9228" max="9228" width="14" customWidth="1"/>
    <col min="9229" max="9229" width="5.7109375" customWidth="1"/>
    <col min="9230" max="9230" width="5.28515625" customWidth="1"/>
    <col min="9231" max="9231" width="3" customWidth="1"/>
    <col min="9232" max="9232" width="5.140625" customWidth="1"/>
    <col min="9233" max="9233" width="0.85546875" customWidth="1"/>
    <col min="9234" max="9234" width="2.42578125" customWidth="1"/>
    <col min="9235" max="9235" width="11.140625" customWidth="1"/>
    <col min="9236" max="9236" width="3.28515625" customWidth="1"/>
    <col min="9473" max="9473" width="1.28515625" customWidth="1"/>
    <col min="9474" max="9474" width="8" customWidth="1"/>
    <col min="9475" max="9475" width="24.140625" customWidth="1"/>
    <col min="9476" max="9476" width="0" hidden="1" customWidth="1"/>
    <col min="9477" max="9477" width="4" customWidth="1"/>
    <col min="9478" max="9478" width="10.140625" customWidth="1"/>
    <col min="9479" max="9479" width="12.28515625" customWidth="1"/>
    <col min="9480" max="9480" width="2.5703125" customWidth="1"/>
    <col min="9481" max="9481" width="33.7109375" customWidth="1"/>
    <col min="9482" max="9482" width="2.140625" customWidth="1"/>
    <col min="9483" max="9483" width="0.42578125" customWidth="1"/>
    <col min="9484" max="9484" width="14" customWidth="1"/>
    <col min="9485" max="9485" width="5.7109375" customWidth="1"/>
    <col min="9486" max="9486" width="5.28515625" customWidth="1"/>
    <col min="9487" max="9487" width="3" customWidth="1"/>
    <col min="9488" max="9488" width="5.140625" customWidth="1"/>
    <col min="9489" max="9489" width="0.85546875" customWidth="1"/>
    <col min="9490" max="9490" width="2.42578125" customWidth="1"/>
    <col min="9491" max="9491" width="11.140625" customWidth="1"/>
    <col min="9492" max="9492" width="3.28515625" customWidth="1"/>
    <col min="9729" max="9729" width="1.28515625" customWidth="1"/>
    <col min="9730" max="9730" width="8" customWidth="1"/>
    <col min="9731" max="9731" width="24.140625" customWidth="1"/>
    <col min="9732" max="9732" width="0" hidden="1" customWidth="1"/>
    <col min="9733" max="9733" width="4" customWidth="1"/>
    <col min="9734" max="9734" width="10.140625" customWidth="1"/>
    <col min="9735" max="9735" width="12.28515625" customWidth="1"/>
    <col min="9736" max="9736" width="2.5703125" customWidth="1"/>
    <col min="9737" max="9737" width="33.7109375" customWidth="1"/>
    <col min="9738" max="9738" width="2.140625" customWidth="1"/>
    <col min="9739" max="9739" width="0.42578125" customWidth="1"/>
    <col min="9740" max="9740" width="14" customWidth="1"/>
    <col min="9741" max="9741" width="5.7109375" customWidth="1"/>
    <col min="9742" max="9742" width="5.28515625" customWidth="1"/>
    <col min="9743" max="9743" width="3" customWidth="1"/>
    <col min="9744" max="9744" width="5.140625" customWidth="1"/>
    <col min="9745" max="9745" width="0.85546875" customWidth="1"/>
    <col min="9746" max="9746" width="2.42578125" customWidth="1"/>
    <col min="9747" max="9747" width="11.140625" customWidth="1"/>
    <col min="9748" max="9748" width="3.28515625" customWidth="1"/>
    <col min="9985" max="9985" width="1.28515625" customWidth="1"/>
    <col min="9986" max="9986" width="8" customWidth="1"/>
    <col min="9987" max="9987" width="24.140625" customWidth="1"/>
    <col min="9988" max="9988" width="0" hidden="1" customWidth="1"/>
    <col min="9989" max="9989" width="4" customWidth="1"/>
    <col min="9990" max="9990" width="10.140625" customWidth="1"/>
    <col min="9991" max="9991" width="12.28515625" customWidth="1"/>
    <col min="9992" max="9992" width="2.5703125" customWidth="1"/>
    <col min="9993" max="9993" width="33.7109375" customWidth="1"/>
    <col min="9994" max="9994" width="2.140625" customWidth="1"/>
    <col min="9995" max="9995" width="0.42578125" customWidth="1"/>
    <col min="9996" max="9996" width="14" customWidth="1"/>
    <col min="9997" max="9997" width="5.7109375" customWidth="1"/>
    <col min="9998" max="9998" width="5.28515625" customWidth="1"/>
    <col min="9999" max="9999" width="3" customWidth="1"/>
    <col min="10000" max="10000" width="5.140625" customWidth="1"/>
    <col min="10001" max="10001" width="0.85546875" customWidth="1"/>
    <col min="10002" max="10002" width="2.42578125" customWidth="1"/>
    <col min="10003" max="10003" width="11.140625" customWidth="1"/>
    <col min="10004" max="10004" width="3.28515625" customWidth="1"/>
    <col min="10241" max="10241" width="1.28515625" customWidth="1"/>
    <col min="10242" max="10242" width="8" customWidth="1"/>
    <col min="10243" max="10243" width="24.140625" customWidth="1"/>
    <col min="10244" max="10244" width="0" hidden="1" customWidth="1"/>
    <col min="10245" max="10245" width="4" customWidth="1"/>
    <col min="10246" max="10246" width="10.140625" customWidth="1"/>
    <col min="10247" max="10247" width="12.28515625" customWidth="1"/>
    <col min="10248" max="10248" width="2.5703125" customWidth="1"/>
    <col min="10249" max="10249" width="33.7109375" customWidth="1"/>
    <col min="10250" max="10250" width="2.140625" customWidth="1"/>
    <col min="10251" max="10251" width="0.42578125" customWidth="1"/>
    <col min="10252" max="10252" width="14" customWidth="1"/>
    <col min="10253" max="10253" width="5.7109375" customWidth="1"/>
    <col min="10254" max="10254" width="5.28515625" customWidth="1"/>
    <col min="10255" max="10255" width="3" customWidth="1"/>
    <col min="10256" max="10256" width="5.140625" customWidth="1"/>
    <col min="10257" max="10257" width="0.85546875" customWidth="1"/>
    <col min="10258" max="10258" width="2.42578125" customWidth="1"/>
    <col min="10259" max="10259" width="11.140625" customWidth="1"/>
    <col min="10260" max="10260" width="3.28515625" customWidth="1"/>
    <col min="10497" max="10497" width="1.28515625" customWidth="1"/>
    <col min="10498" max="10498" width="8" customWidth="1"/>
    <col min="10499" max="10499" width="24.140625" customWidth="1"/>
    <col min="10500" max="10500" width="0" hidden="1" customWidth="1"/>
    <col min="10501" max="10501" width="4" customWidth="1"/>
    <col min="10502" max="10502" width="10.140625" customWidth="1"/>
    <col min="10503" max="10503" width="12.28515625" customWidth="1"/>
    <col min="10504" max="10504" width="2.5703125" customWidth="1"/>
    <col min="10505" max="10505" width="33.7109375" customWidth="1"/>
    <col min="10506" max="10506" width="2.140625" customWidth="1"/>
    <col min="10507" max="10507" width="0.42578125" customWidth="1"/>
    <col min="10508" max="10508" width="14" customWidth="1"/>
    <col min="10509" max="10509" width="5.7109375" customWidth="1"/>
    <col min="10510" max="10510" width="5.28515625" customWidth="1"/>
    <col min="10511" max="10511" width="3" customWidth="1"/>
    <col min="10512" max="10512" width="5.140625" customWidth="1"/>
    <col min="10513" max="10513" width="0.85546875" customWidth="1"/>
    <col min="10514" max="10514" width="2.42578125" customWidth="1"/>
    <col min="10515" max="10515" width="11.140625" customWidth="1"/>
    <col min="10516" max="10516" width="3.28515625" customWidth="1"/>
    <col min="10753" max="10753" width="1.28515625" customWidth="1"/>
    <col min="10754" max="10754" width="8" customWidth="1"/>
    <col min="10755" max="10755" width="24.140625" customWidth="1"/>
    <col min="10756" max="10756" width="0" hidden="1" customWidth="1"/>
    <col min="10757" max="10757" width="4" customWidth="1"/>
    <col min="10758" max="10758" width="10.140625" customWidth="1"/>
    <col min="10759" max="10759" width="12.28515625" customWidth="1"/>
    <col min="10760" max="10760" width="2.5703125" customWidth="1"/>
    <col min="10761" max="10761" width="33.7109375" customWidth="1"/>
    <col min="10762" max="10762" width="2.140625" customWidth="1"/>
    <col min="10763" max="10763" width="0.42578125" customWidth="1"/>
    <col min="10764" max="10764" width="14" customWidth="1"/>
    <col min="10765" max="10765" width="5.7109375" customWidth="1"/>
    <col min="10766" max="10766" width="5.28515625" customWidth="1"/>
    <col min="10767" max="10767" width="3" customWidth="1"/>
    <col min="10768" max="10768" width="5.140625" customWidth="1"/>
    <col min="10769" max="10769" width="0.85546875" customWidth="1"/>
    <col min="10770" max="10770" width="2.42578125" customWidth="1"/>
    <col min="10771" max="10771" width="11.140625" customWidth="1"/>
    <col min="10772" max="10772" width="3.28515625" customWidth="1"/>
    <col min="11009" max="11009" width="1.28515625" customWidth="1"/>
    <col min="11010" max="11010" width="8" customWidth="1"/>
    <col min="11011" max="11011" width="24.140625" customWidth="1"/>
    <col min="11012" max="11012" width="0" hidden="1" customWidth="1"/>
    <col min="11013" max="11013" width="4" customWidth="1"/>
    <col min="11014" max="11014" width="10.140625" customWidth="1"/>
    <col min="11015" max="11015" width="12.28515625" customWidth="1"/>
    <col min="11016" max="11016" width="2.5703125" customWidth="1"/>
    <col min="11017" max="11017" width="33.7109375" customWidth="1"/>
    <col min="11018" max="11018" width="2.140625" customWidth="1"/>
    <col min="11019" max="11019" width="0.42578125" customWidth="1"/>
    <col min="11020" max="11020" width="14" customWidth="1"/>
    <col min="11021" max="11021" width="5.7109375" customWidth="1"/>
    <col min="11022" max="11022" width="5.28515625" customWidth="1"/>
    <col min="11023" max="11023" width="3" customWidth="1"/>
    <col min="11024" max="11024" width="5.140625" customWidth="1"/>
    <col min="11025" max="11025" width="0.85546875" customWidth="1"/>
    <col min="11026" max="11026" width="2.42578125" customWidth="1"/>
    <col min="11027" max="11027" width="11.140625" customWidth="1"/>
    <col min="11028" max="11028" width="3.28515625" customWidth="1"/>
    <col min="11265" max="11265" width="1.28515625" customWidth="1"/>
    <col min="11266" max="11266" width="8" customWidth="1"/>
    <col min="11267" max="11267" width="24.140625" customWidth="1"/>
    <col min="11268" max="11268" width="0" hidden="1" customWidth="1"/>
    <col min="11269" max="11269" width="4" customWidth="1"/>
    <col min="11270" max="11270" width="10.140625" customWidth="1"/>
    <col min="11271" max="11271" width="12.28515625" customWidth="1"/>
    <col min="11272" max="11272" width="2.5703125" customWidth="1"/>
    <col min="11273" max="11273" width="33.7109375" customWidth="1"/>
    <col min="11274" max="11274" width="2.140625" customWidth="1"/>
    <col min="11275" max="11275" width="0.42578125" customWidth="1"/>
    <col min="11276" max="11276" width="14" customWidth="1"/>
    <col min="11277" max="11277" width="5.7109375" customWidth="1"/>
    <col min="11278" max="11278" width="5.28515625" customWidth="1"/>
    <col min="11279" max="11279" width="3" customWidth="1"/>
    <col min="11280" max="11280" width="5.140625" customWidth="1"/>
    <col min="11281" max="11281" width="0.85546875" customWidth="1"/>
    <col min="11282" max="11282" width="2.42578125" customWidth="1"/>
    <col min="11283" max="11283" width="11.140625" customWidth="1"/>
    <col min="11284" max="11284" width="3.28515625" customWidth="1"/>
    <col min="11521" max="11521" width="1.28515625" customWidth="1"/>
    <col min="11522" max="11522" width="8" customWidth="1"/>
    <col min="11523" max="11523" width="24.140625" customWidth="1"/>
    <col min="11524" max="11524" width="0" hidden="1" customWidth="1"/>
    <col min="11525" max="11525" width="4" customWidth="1"/>
    <col min="11526" max="11526" width="10.140625" customWidth="1"/>
    <col min="11527" max="11527" width="12.28515625" customWidth="1"/>
    <col min="11528" max="11528" width="2.5703125" customWidth="1"/>
    <col min="11529" max="11529" width="33.7109375" customWidth="1"/>
    <col min="11530" max="11530" width="2.140625" customWidth="1"/>
    <col min="11531" max="11531" width="0.42578125" customWidth="1"/>
    <col min="11532" max="11532" width="14" customWidth="1"/>
    <col min="11533" max="11533" width="5.7109375" customWidth="1"/>
    <col min="11534" max="11534" width="5.28515625" customWidth="1"/>
    <col min="11535" max="11535" width="3" customWidth="1"/>
    <col min="11536" max="11536" width="5.140625" customWidth="1"/>
    <col min="11537" max="11537" width="0.85546875" customWidth="1"/>
    <col min="11538" max="11538" width="2.42578125" customWidth="1"/>
    <col min="11539" max="11539" width="11.140625" customWidth="1"/>
    <col min="11540" max="11540" width="3.28515625" customWidth="1"/>
    <col min="11777" max="11777" width="1.28515625" customWidth="1"/>
    <col min="11778" max="11778" width="8" customWidth="1"/>
    <col min="11779" max="11779" width="24.140625" customWidth="1"/>
    <col min="11780" max="11780" width="0" hidden="1" customWidth="1"/>
    <col min="11781" max="11781" width="4" customWidth="1"/>
    <col min="11782" max="11782" width="10.140625" customWidth="1"/>
    <col min="11783" max="11783" width="12.28515625" customWidth="1"/>
    <col min="11784" max="11784" width="2.5703125" customWidth="1"/>
    <col min="11785" max="11785" width="33.7109375" customWidth="1"/>
    <col min="11786" max="11786" width="2.140625" customWidth="1"/>
    <col min="11787" max="11787" width="0.42578125" customWidth="1"/>
    <col min="11788" max="11788" width="14" customWidth="1"/>
    <col min="11789" max="11789" width="5.7109375" customWidth="1"/>
    <col min="11790" max="11790" width="5.28515625" customWidth="1"/>
    <col min="11791" max="11791" width="3" customWidth="1"/>
    <col min="11792" max="11792" width="5.140625" customWidth="1"/>
    <col min="11793" max="11793" width="0.85546875" customWidth="1"/>
    <col min="11794" max="11794" width="2.42578125" customWidth="1"/>
    <col min="11795" max="11795" width="11.140625" customWidth="1"/>
    <col min="11796" max="11796" width="3.28515625" customWidth="1"/>
    <col min="12033" max="12033" width="1.28515625" customWidth="1"/>
    <col min="12034" max="12034" width="8" customWidth="1"/>
    <col min="12035" max="12035" width="24.140625" customWidth="1"/>
    <col min="12036" max="12036" width="0" hidden="1" customWidth="1"/>
    <col min="12037" max="12037" width="4" customWidth="1"/>
    <col min="12038" max="12038" width="10.140625" customWidth="1"/>
    <col min="12039" max="12039" width="12.28515625" customWidth="1"/>
    <col min="12040" max="12040" width="2.5703125" customWidth="1"/>
    <col min="12041" max="12041" width="33.7109375" customWidth="1"/>
    <col min="12042" max="12042" width="2.140625" customWidth="1"/>
    <col min="12043" max="12043" width="0.42578125" customWidth="1"/>
    <col min="12044" max="12044" width="14" customWidth="1"/>
    <col min="12045" max="12045" width="5.7109375" customWidth="1"/>
    <col min="12046" max="12046" width="5.28515625" customWidth="1"/>
    <col min="12047" max="12047" width="3" customWidth="1"/>
    <col min="12048" max="12048" width="5.140625" customWidth="1"/>
    <col min="12049" max="12049" width="0.85546875" customWidth="1"/>
    <col min="12050" max="12050" width="2.42578125" customWidth="1"/>
    <col min="12051" max="12051" width="11.140625" customWidth="1"/>
    <col min="12052" max="12052" width="3.28515625" customWidth="1"/>
    <col min="12289" max="12289" width="1.28515625" customWidth="1"/>
    <col min="12290" max="12290" width="8" customWidth="1"/>
    <col min="12291" max="12291" width="24.140625" customWidth="1"/>
    <col min="12292" max="12292" width="0" hidden="1" customWidth="1"/>
    <col min="12293" max="12293" width="4" customWidth="1"/>
    <col min="12294" max="12294" width="10.140625" customWidth="1"/>
    <col min="12295" max="12295" width="12.28515625" customWidth="1"/>
    <col min="12296" max="12296" width="2.5703125" customWidth="1"/>
    <col min="12297" max="12297" width="33.7109375" customWidth="1"/>
    <col min="12298" max="12298" width="2.140625" customWidth="1"/>
    <col min="12299" max="12299" width="0.42578125" customWidth="1"/>
    <col min="12300" max="12300" width="14" customWidth="1"/>
    <col min="12301" max="12301" width="5.7109375" customWidth="1"/>
    <col min="12302" max="12302" width="5.28515625" customWidth="1"/>
    <col min="12303" max="12303" width="3" customWidth="1"/>
    <col min="12304" max="12304" width="5.140625" customWidth="1"/>
    <col min="12305" max="12305" width="0.85546875" customWidth="1"/>
    <col min="12306" max="12306" width="2.42578125" customWidth="1"/>
    <col min="12307" max="12307" width="11.140625" customWidth="1"/>
    <col min="12308" max="12308" width="3.28515625" customWidth="1"/>
    <col min="12545" max="12545" width="1.28515625" customWidth="1"/>
    <col min="12546" max="12546" width="8" customWidth="1"/>
    <col min="12547" max="12547" width="24.140625" customWidth="1"/>
    <col min="12548" max="12548" width="0" hidden="1" customWidth="1"/>
    <col min="12549" max="12549" width="4" customWidth="1"/>
    <col min="12550" max="12550" width="10.140625" customWidth="1"/>
    <col min="12551" max="12551" width="12.28515625" customWidth="1"/>
    <col min="12552" max="12552" width="2.5703125" customWidth="1"/>
    <col min="12553" max="12553" width="33.7109375" customWidth="1"/>
    <col min="12554" max="12554" width="2.140625" customWidth="1"/>
    <col min="12555" max="12555" width="0.42578125" customWidth="1"/>
    <col min="12556" max="12556" width="14" customWidth="1"/>
    <col min="12557" max="12557" width="5.7109375" customWidth="1"/>
    <col min="12558" max="12558" width="5.28515625" customWidth="1"/>
    <col min="12559" max="12559" width="3" customWidth="1"/>
    <col min="12560" max="12560" width="5.140625" customWidth="1"/>
    <col min="12561" max="12561" width="0.85546875" customWidth="1"/>
    <col min="12562" max="12562" width="2.42578125" customWidth="1"/>
    <col min="12563" max="12563" width="11.140625" customWidth="1"/>
    <col min="12564" max="12564" width="3.28515625" customWidth="1"/>
    <col min="12801" max="12801" width="1.28515625" customWidth="1"/>
    <col min="12802" max="12802" width="8" customWidth="1"/>
    <col min="12803" max="12803" width="24.140625" customWidth="1"/>
    <col min="12804" max="12804" width="0" hidden="1" customWidth="1"/>
    <col min="12805" max="12805" width="4" customWidth="1"/>
    <col min="12806" max="12806" width="10.140625" customWidth="1"/>
    <col min="12807" max="12807" width="12.28515625" customWidth="1"/>
    <col min="12808" max="12808" width="2.5703125" customWidth="1"/>
    <col min="12809" max="12809" width="33.7109375" customWidth="1"/>
    <col min="12810" max="12810" width="2.140625" customWidth="1"/>
    <col min="12811" max="12811" width="0.42578125" customWidth="1"/>
    <col min="12812" max="12812" width="14" customWidth="1"/>
    <col min="12813" max="12813" width="5.7109375" customWidth="1"/>
    <col min="12814" max="12814" width="5.28515625" customWidth="1"/>
    <col min="12815" max="12815" width="3" customWidth="1"/>
    <col min="12816" max="12816" width="5.140625" customWidth="1"/>
    <col min="12817" max="12817" width="0.85546875" customWidth="1"/>
    <col min="12818" max="12818" width="2.42578125" customWidth="1"/>
    <col min="12819" max="12819" width="11.140625" customWidth="1"/>
    <col min="12820" max="12820" width="3.28515625" customWidth="1"/>
    <col min="13057" max="13057" width="1.28515625" customWidth="1"/>
    <col min="13058" max="13058" width="8" customWidth="1"/>
    <col min="13059" max="13059" width="24.140625" customWidth="1"/>
    <col min="13060" max="13060" width="0" hidden="1" customWidth="1"/>
    <col min="13061" max="13061" width="4" customWidth="1"/>
    <col min="13062" max="13062" width="10.140625" customWidth="1"/>
    <col min="13063" max="13063" width="12.28515625" customWidth="1"/>
    <col min="13064" max="13064" width="2.5703125" customWidth="1"/>
    <col min="13065" max="13065" width="33.7109375" customWidth="1"/>
    <col min="13066" max="13066" width="2.140625" customWidth="1"/>
    <col min="13067" max="13067" width="0.42578125" customWidth="1"/>
    <col min="13068" max="13068" width="14" customWidth="1"/>
    <col min="13069" max="13069" width="5.7109375" customWidth="1"/>
    <col min="13070" max="13070" width="5.28515625" customWidth="1"/>
    <col min="13071" max="13071" width="3" customWidth="1"/>
    <col min="13072" max="13072" width="5.140625" customWidth="1"/>
    <col min="13073" max="13073" width="0.85546875" customWidth="1"/>
    <col min="13074" max="13074" width="2.42578125" customWidth="1"/>
    <col min="13075" max="13075" width="11.140625" customWidth="1"/>
    <col min="13076" max="13076" width="3.28515625" customWidth="1"/>
    <col min="13313" max="13313" width="1.28515625" customWidth="1"/>
    <col min="13314" max="13314" width="8" customWidth="1"/>
    <col min="13315" max="13315" width="24.140625" customWidth="1"/>
    <col min="13316" max="13316" width="0" hidden="1" customWidth="1"/>
    <col min="13317" max="13317" width="4" customWidth="1"/>
    <col min="13318" max="13318" width="10.140625" customWidth="1"/>
    <col min="13319" max="13319" width="12.28515625" customWidth="1"/>
    <col min="13320" max="13320" width="2.5703125" customWidth="1"/>
    <col min="13321" max="13321" width="33.7109375" customWidth="1"/>
    <col min="13322" max="13322" width="2.140625" customWidth="1"/>
    <col min="13323" max="13323" width="0.42578125" customWidth="1"/>
    <col min="13324" max="13324" width="14" customWidth="1"/>
    <col min="13325" max="13325" width="5.7109375" customWidth="1"/>
    <col min="13326" max="13326" width="5.28515625" customWidth="1"/>
    <col min="13327" max="13327" width="3" customWidth="1"/>
    <col min="13328" max="13328" width="5.140625" customWidth="1"/>
    <col min="13329" max="13329" width="0.85546875" customWidth="1"/>
    <col min="13330" max="13330" width="2.42578125" customWidth="1"/>
    <col min="13331" max="13331" width="11.140625" customWidth="1"/>
    <col min="13332" max="13332" width="3.28515625" customWidth="1"/>
    <col min="13569" max="13569" width="1.28515625" customWidth="1"/>
    <col min="13570" max="13570" width="8" customWidth="1"/>
    <col min="13571" max="13571" width="24.140625" customWidth="1"/>
    <col min="13572" max="13572" width="0" hidden="1" customWidth="1"/>
    <col min="13573" max="13573" width="4" customWidth="1"/>
    <col min="13574" max="13574" width="10.140625" customWidth="1"/>
    <col min="13575" max="13575" width="12.28515625" customWidth="1"/>
    <col min="13576" max="13576" width="2.5703125" customWidth="1"/>
    <col min="13577" max="13577" width="33.7109375" customWidth="1"/>
    <col min="13578" max="13578" width="2.140625" customWidth="1"/>
    <col min="13579" max="13579" width="0.42578125" customWidth="1"/>
    <col min="13580" max="13580" width="14" customWidth="1"/>
    <col min="13581" max="13581" width="5.7109375" customWidth="1"/>
    <col min="13582" max="13582" width="5.28515625" customWidth="1"/>
    <col min="13583" max="13583" width="3" customWidth="1"/>
    <col min="13584" max="13584" width="5.140625" customWidth="1"/>
    <col min="13585" max="13585" width="0.85546875" customWidth="1"/>
    <col min="13586" max="13586" width="2.42578125" customWidth="1"/>
    <col min="13587" max="13587" width="11.140625" customWidth="1"/>
    <col min="13588" max="13588" width="3.28515625" customWidth="1"/>
    <col min="13825" max="13825" width="1.28515625" customWidth="1"/>
    <col min="13826" max="13826" width="8" customWidth="1"/>
    <col min="13827" max="13827" width="24.140625" customWidth="1"/>
    <col min="13828" max="13828" width="0" hidden="1" customWidth="1"/>
    <col min="13829" max="13829" width="4" customWidth="1"/>
    <col min="13830" max="13830" width="10.140625" customWidth="1"/>
    <col min="13831" max="13831" width="12.28515625" customWidth="1"/>
    <col min="13832" max="13832" width="2.5703125" customWidth="1"/>
    <col min="13833" max="13833" width="33.7109375" customWidth="1"/>
    <col min="13834" max="13834" width="2.140625" customWidth="1"/>
    <col min="13835" max="13835" width="0.42578125" customWidth="1"/>
    <col min="13836" max="13836" width="14" customWidth="1"/>
    <col min="13837" max="13837" width="5.7109375" customWidth="1"/>
    <col min="13838" max="13838" width="5.28515625" customWidth="1"/>
    <col min="13839" max="13839" width="3" customWidth="1"/>
    <col min="13840" max="13840" width="5.140625" customWidth="1"/>
    <col min="13841" max="13841" width="0.85546875" customWidth="1"/>
    <col min="13842" max="13842" width="2.42578125" customWidth="1"/>
    <col min="13843" max="13843" width="11.140625" customWidth="1"/>
    <col min="13844" max="13844" width="3.28515625" customWidth="1"/>
    <col min="14081" max="14081" width="1.28515625" customWidth="1"/>
    <col min="14082" max="14082" width="8" customWidth="1"/>
    <col min="14083" max="14083" width="24.140625" customWidth="1"/>
    <col min="14084" max="14084" width="0" hidden="1" customWidth="1"/>
    <col min="14085" max="14085" width="4" customWidth="1"/>
    <col min="14086" max="14086" width="10.140625" customWidth="1"/>
    <col min="14087" max="14087" width="12.28515625" customWidth="1"/>
    <col min="14088" max="14088" width="2.5703125" customWidth="1"/>
    <col min="14089" max="14089" width="33.7109375" customWidth="1"/>
    <col min="14090" max="14090" width="2.140625" customWidth="1"/>
    <col min="14091" max="14091" width="0.42578125" customWidth="1"/>
    <col min="14092" max="14092" width="14" customWidth="1"/>
    <col min="14093" max="14093" width="5.7109375" customWidth="1"/>
    <col min="14094" max="14094" width="5.28515625" customWidth="1"/>
    <col min="14095" max="14095" width="3" customWidth="1"/>
    <col min="14096" max="14096" width="5.140625" customWidth="1"/>
    <col min="14097" max="14097" width="0.85546875" customWidth="1"/>
    <col min="14098" max="14098" width="2.42578125" customWidth="1"/>
    <col min="14099" max="14099" width="11.140625" customWidth="1"/>
    <col min="14100" max="14100" width="3.28515625" customWidth="1"/>
    <col min="14337" max="14337" width="1.28515625" customWidth="1"/>
    <col min="14338" max="14338" width="8" customWidth="1"/>
    <col min="14339" max="14339" width="24.140625" customWidth="1"/>
    <col min="14340" max="14340" width="0" hidden="1" customWidth="1"/>
    <col min="14341" max="14341" width="4" customWidth="1"/>
    <col min="14342" max="14342" width="10.140625" customWidth="1"/>
    <col min="14343" max="14343" width="12.28515625" customWidth="1"/>
    <col min="14344" max="14344" width="2.5703125" customWidth="1"/>
    <col min="14345" max="14345" width="33.7109375" customWidth="1"/>
    <col min="14346" max="14346" width="2.140625" customWidth="1"/>
    <col min="14347" max="14347" width="0.42578125" customWidth="1"/>
    <col min="14348" max="14348" width="14" customWidth="1"/>
    <col min="14349" max="14349" width="5.7109375" customWidth="1"/>
    <col min="14350" max="14350" width="5.28515625" customWidth="1"/>
    <col min="14351" max="14351" width="3" customWidth="1"/>
    <col min="14352" max="14352" width="5.140625" customWidth="1"/>
    <col min="14353" max="14353" width="0.85546875" customWidth="1"/>
    <col min="14354" max="14354" width="2.42578125" customWidth="1"/>
    <col min="14355" max="14355" width="11.140625" customWidth="1"/>
    <col min="14356" max="14356" width="3.28515625" customWidth="1"/>
    <col min="14593" max="14593" width="1.28515625" customWidth="1"/>
    <col min="14594" max="14594" width="8" customWidth="1"/>
    <col min="14595" max="14595" width="24.140625" customWidth="1"/>
    <col min="14596" max="14596" width="0" hidden="1" customWidth="1"/>
    <col min="14597" max="14597" width="4" customWidth="1"/>
    <col min="14598" max="14598" width="10.140625" customWidth="1"/>
    <col min="14599" max="14599" width="12.28515625" customWidth="1"/>
    <col min="14600" max="14600" width="2.5703125" customWidth="1"/>
    <col min="14601" max="14601" width="33.7109375" customWidth="1"/>
    <col min="14602" max="14602" width="2.140625" customWidth="1"/>
    <col min="14603" max="14603" width="0.42578125" customWidth="1"/>
    <col min="14604" max="14604" width="14" customWidth="1"/>
    <col min="14605" max="14605" width="5.7109375" customWidth="1"/>
    <col min="14606" max="14606" width="5.28515625" customWidth="1"/>
    <col min="14607" max="14607" width="3" customWidth="1"/>
    <col min="14608" max="14608" width="5.140625" customWidth="1"/>
    <col min="14609" max="14609" width="0.85546875" customWidth="1"/>
    <col min="14610" max="14610" width="2.42578125" customWidth="1"/>
    <col min="14611" max="14611" width="11.140625" customWidth="1"/>
    <col min="14612" max="14612" width="3.28515625" customWidth="1"/>
    <col min="14849" max="14849" width="1.28515625" customWidth="1"/>
    <col min="14850" max="14850" width="8" customWidth="1"/>
    <col min="14851" max="14851" width="24.140625" customWidth="1"/>
    <col min="14852" max="14852" width="0" hidden="1" customWidth="1"/>
    <col min="14853" max="14853" width="4" customWidth="1"/>
    <col min="14854" max="14854" width="10.140625" customWidth="1"/>
    <col min="14855" max="14855" width="12.28515625" customWidth="1"/>
    <col min="14856" max="14856" width="2.5703125" customWidth="1"/>
    <col min="14857" max="14857" width="33.7109375" customWidth="1"/>
    <col min="14858" max="14858" width="2.140625" customWidth="1"/>
    <col min="14859" max="14859" width="0.42578125" customWidth="1"/>
    <col min="14860" max="14860" width="14" customWidth="1"/>
    <col min="14861" max="14861" width="5.7109375" customWidth="1"/>
    <col min="14862" max="14862" width="5.28515625" customWidth="1"/>
    <col min="14863" max="14863" width="3" customWidth="1"/>
    <col min="14864" max="14864" width="5.140625" customWidth="1"/>
    <col min="14865" max="14865" width="0.85546875" customWidth="1"/>
    <col min="14866" max="14866" width="2.42578125" customWidth="1"/>
    <col min="14867" max="14867" width="11.140625" customWidth="1"/>
    <col min="14868" max="14868" width="3.28515625" customWidth="1"/>
    <col min="15105" max="15105" width="1.28515625" customWidth="1"/>
    <col min="15106" max="15106" width="8" customWidth="1"/>
    <col min="15107" max="15107" width="24.140625" customWidth="1"/>
    <col min="15108" max="15108" width="0" hidden="1" customWidth="1"/>
    <col min="15109" max="15109" width="4" customWidth="1"/>
    <col min="15110" max="15110" width="10.140625" customWidth="1"/>
    <col min="15111" max="15111" width="12.28515625" customWidth="1"/>
    <col min="15112" max="15112" width="2.5703125" customWidth="1"/>
    <col min="15113" max="15113" width="33.7109375" customWidth="1"/>
    <col min="15114" max="15114" width="2.140625" customWidth="1"/>
    <col min="15115" max="15115" width="0.42578125" customWidth="1"/>
    <col min="15116" max="15116" width="14" customWidth="1"/>
    <col min="15117" max="15117" width="5.7109375" customWidth="1"/>
    <col min="15118" max="15118" width="5.28515625" customWidth="1"/>
    <col min="15119" max="15119" width="3" customWidth="1"/>
    <col min="15120" max="15120" width="5.140625" customWidth="1"/>
    <col min="15121" max="15121" width="0.85546875" customWidth="1"/>
    <col min="15122" max="15122" width="2.42578125" customWidth="1"/>
    <col min="15123" max="15123" width="11.140625" customWidth="1"/>
    <col min="15124" max="15124" width="3.28515625" customWidth="1"/>
    <col min="15361" max="15361" width="1.28515625" customWidth="1"/>
    <col min="15362" max="15362" width="8" customWidth="1"/>
    <col min="15363" max="15363" width="24.140625" customWidth="1"/>
    <col min="15364" max="15364" width="0" hidden="1" customWidth="1"/>
    <col min="15365" max="15365" width="4" customWidth="1"/>
    <col min="15366" max="15366" width="10.140625" customWidth="1"/>
    <col min="15367" max="15367" width="12.28515625" customWidth="1"/>
    <col min="15368" max="15368" width="2.5703125" customWidth="1"/>
    <col min="15369" max="15369" width="33.7109375" customWidth="1"/>
    <col min="15370" max="15370" width="2.140625" customWidth="1"/>
    <col min="15371" max="15371" width="0.42578125" customWidth="1"/>
    <col min="15372" max="15372" width="14" customWidth="1"/>
    <col min="15373" max="15373" width="5.7109375" customWidth="1"/>
    <col min="15374" max="15374" width="5.28515625" customWidth="1"/>
    <col min="15375" max="15375" width="3" customWidth="1"/>
    <col min="15376" max="15376" width="5.140625" customWidth="1"/>
    <col min="15377" max="15377" width="0.85546875" customWidth="1"/>
    <col min="15378" max="15378" width="2.42578125" customWidth="1"/>
    <col min="15379" max="15379" width="11.140625" customWidth="1"/>
    <col min="15380" max="15380" width="3.28515625" customWidth="1"/>
    <col min="15617" max="15617" width="1.28515625" customWidth="1"/>
    <col min="15618" max="15618" width="8" customWidth="1"/>
    <col min="15619" max="15619" width="24.140625" customWidth="1"/>
    <col min="15620" max="15620" width="0" hidden="1" customWidth="1"/>
    <col min="15621" max="15621" width="4" customWidth="1"/>
    <col min="15622" max="15622" width="10.140625" customWidth="1"/>
    <col min="15623" max="15623" width="12.28515625" customWidth="1"/>
    <col min="15624" max="15624" width="2.5703125" customWidth="1"/>
    <col min="15625" max="15625" width="33.7109375" customWidth="1"/>
    <col min="15626" max="15626" width="2.140625" customWidth="1"/>
    <col min="15627" max="15627" width="0.42578125" customWidth="1"/>
    <col min="15628" max="15628" width="14" customWidth="1"/>
    <col min="15629" max="15629" width="5.7109375" customWidth="1"/>
    <col min="15630" max="15630" width="5.28515625" customWidth="1"/>
    <col min="15631" max="15631" width="3" customWidth="1"/>
    <col min="15632" max="15632" width="5.140625" customWidth="1"/>
    <col min="15633" max="15633" width="0.85546875" customWidth="1"/>
    <col min="15634" max="15634" width="2.42578125" customWidth="1"/>
    <col min="15635" max="15635" width="11.140625" customWidth="1"/>
    <col min="15636" max="15636" width="3.28515625" customWidth="1"/>
    <col min="15873" max="15873" width="1.28515625" customWidth="1"/>
    <col min="15874" max="15874" width="8" customWidth="1"/>
    <col min="15875" max="15875" width="24.140625" customWidth="1"/>
    <col min="15876" max="15876" width="0" hidden="1" customWidth="1"/>
    <col min="15877" max="15877" width="4" customWidth="1"/>
    <col min="15878" max="15878" width="10.140625" customWidth="1"/>
    <col min="15879" max="15879" width="12.28515625" customWidth="1"/>
    <col min="15880" max="15880" width="2.5703125" customWidth="1"/>
    <col min="15881" max="15881" width="33.7109375" customWidth="1"/>
    <col min="15882" max="15882" width="2.140625" customWidth="1"/>
    <col min="15883" max="15883" width="0.42578125" customWidth="1"/>
    <col min="15884" max="15884" width="14" customWidth="1"/>
    <col min="15885" max="15885" width="5.7109375" customWidth="1"/>
    <col min="15886" max="15886" width="5.28515625" customWidth="1"/>
    <col min="15887" max="15887" width="3" customWidth="1"/>
    <col min="15888" max="15888" width="5.140625" customWidth="1"/>
    <col min="15889" max="15889" width="0.85546875" customWidth="1"/>
    <col min="15890" max="15890" width="2.42578125" customWidth="1"/>
    <col min="15891" max="15891" width="11.140625" customWidth="1"/>
    <col min="15892" max="15892" width="3.28515625" customWidth="1"/>
    <col min="16129" max="16129" width="1.28515625" customWidth="1"/>
    <col min="16130" max="16130" width="8" customWidth="1"/>
    <col min="16131" max="16131" width="24.140625" customWidth="1"/>
    <col min="16132" max="16132" width="0" hidden="1" customWidth="1"/>
    <col min="16133" max="16133" width="4" customWidth="1"/>
    <col min="16134" max="16134" width="10.140625" customWidth="1"/>
    <col min="16135" max="16135" width="12.28515625" customWidth="1"/>
    <col min="16136" max="16136" width="2.5703125" customWidth="1"/>
    <col min="16137" max="16137" width="33.7109375" customWidth="1"/>
    <col min="16138" max="16138" width="2.140625" customWidth="1"/>
    <col min="16139" max="16139" width="0.42578125" customWidth="1"/>
    <col min="16140" max="16140" width="14" customWidth="1"/>
    <col min="16141" max="16141" width="5.7109375" customWidth="1"/>
    <col min="16142" max="16142" width="5.28515625" customWidth="1"/>
    <col min="16143" max="16143" width="3" customWidth="1"/>
    <col min="16144" max="16144" width="5.140625" customWidth="1"/>
    <col min="16145" max="16145" width="0.85546875" customWidth="1"/>
    <col min="16146" max="16146" width="2.42578125" customWidth="1"/>
    <col min="16147" max="16147" width="11.140625" customWidth="1"/>
    <col min="16148" max="16148" width="3.28515625" customWidth="1"/>
  </cols>
  <sheetData>
    <row r="2" spans="1:21" x14ac:dyDescent="0.25">
      <c r="B2" s="124" t="s">
        <v>145</v>
      </c>
      <c r="C2" s="121"/>
      <c r="D2" s="121"/>
      <c r="E2" s="121"/>
      <c r="F2" s="121"/>
    </row>
    <row r="3" spans="1:21" x14ac:dyDescent="0.25">
      <c r="B3" s="121"/>
      <c r="C3" s="121"/>
      <c r="D3" s="121"/>
      <c r="E3" s="121"/>
      <c r="F3" s="121"/>
      <c r="O3" s="125"/>
      <c r="P3" s="121"/>
      <c r="R3" s="126"/>
      <c r="S3" s="121"/>
    </row>
    <row r="4" spans="1:21" x14ac:dyDescent="0.25">
      <c r="B4" s="124" t="s">
        <v>146</v>
      </c>
      <c r="C4" s="121"/>
      <c r="D4" s="121"/>
      <c r="E4" s="121"/>
      <c r="O4" s="121"/>
      <c r="P4" s="121"/>
      <c r="R4" s="121"/>
      <c r="S4" s="121"/>
    </row>
    <row r="5" spans="1:21" x14ac:dyDescent="0.25">
      <c r="B5" s="121"/>
      <c r="C5" s="121"/>
      <c r="D5" s="121"/>
      <c r="E5" s="121"/>
    </row>
    <row r="6" spans="1:21" x14ac:dyDescent="0.25">
      <c r="B6" s="121"/>
      <c r="C6" s="121"/>
      <c r="D6" s="121"/>
      <c r="E6" s="121"/>
      <c r="N6" s="125"/>
      <c r="O6" s="121"/>
      <c r="P6" s="121"/>
    </row>
    <row r="7" spans="1:21" x14ac:dyDescent="0.25">
      <c r="B7" s="121"/>
      <c r="C7" s="121"/>
      <c r="D7" s="121"/>
      <c r="E7" s="121"/>
      <c r="N7" s="121"/>
      <c r="O7" s="121"/>
      <c r="P7" s="121"/>
      <c r="R7" s="127"/>
      <c r="S7" s="121"/>
    </row>
    <row r="8" spans="1:21" x14ac:dyDescent="0.25">
      <c r="B8" s="121"/>
      <c r="C8" s="121"/>
      <c r="D8" s="121"/>
      <c r="E8" s="121"/>
      <c r="I8" s="128" t="s">
        <v>147</v>
      </c>
      <c r="N8" s="121"/>
      <c r="O8" s="121"/>
      <c r="P8" s="121"/>
      <c r="R8" s="121"/>
      <c r="S8" s="121"/>
    </row>
    <row r="9" spans="1:21" x14ac:dyDescent="0.25">
      <c r="B9" s="124" t="s">
        <v>0</v>
      </c>
      <c r="C9" s="121"/>
      <c r="D9" s="121"/>
      <c r="I9" s="121"/>
      <c r="N9" s="121"/>
      <c r="O9" s="121"/>
      <c r="P9" s="121"/>
      <c r="R9" s="121"/>
      <c r="S9" s="121"/>
    </row>
    <row r="10" spans="1:21" x14ac:dyDescent="0.25">
      <c r="B10" s="121"/>
      <c r="C10" s="121"/>
      <c r="D10" s="121"/>
      <c r="I10" s="121"/>
      <c r="R10" s="121"/>
      <c r="S10" s="121"/>
    </row>
    <row r="11" spans="1:21" x14ac:dyDescent="0.25">
      <c r="B11" s="121"/>
      <c r="C11" s="121"/>
      <c r="D11" s="121"/>
      <c r="I11" s="121"/>
    </row>
    <row r="12" spans="1:21" x14ac:dyDescent="0.25">
      <c r="I12" s="121"/>
    </row>
    <row r="14" spans="1:21" x14ac:dyDescent="0.25">
      <c r="H14" s="120" t="s">
        <v>148</v>
      </c>
      <c r="I14" s="121"/>
      <c r="J14" s="121"/>
      <c r="K14" s="121"/>
    </row>
    <row r="15" spans="1:21" ht="15.75" thickBot="1" x14ac:dyDescent="0.3"/>
    <row r="16" spans="1:21" ht="16.5" thickTop="1" thickBot="1" x14ac:dyDescent="0.3">
      <c r="A16" s="129" t="s">
        <v>1</v>
      </c>
      <c r="B16" s="130"/>
      <c r="C16" s="13" t="s">
        <v>2</v>
      </c>
      <c r="D16" s="129" t="s">
        <v>3</v>
      </c>
      <c r="E16" s="130"/>
      <c r="F16" s="130"/>
      <c r="G16" s="130"/>
      <c r="H16" s="130"/>
      <c r="I16" s="130"/>
      <c r="J16" s="130"/>
      <c r="K16" s="129" t="s">
        <v>149</v>
      </c>
      <c r="L16" s="130"/>
      <c r="M16" s="129" t="s">
        <v>150</v>
      </c>
      <c r="N16" s="130"/>
      <c r="O16" s="130"/>
      <c r="P16" s="132" t="s">
        <v>195</v>
      </c>
      <c r="Q16" s="130"/>
      <c r="R16" s="130"/>
      <c r="S16" s="129" t="s">
        <v>151</v>
      </c>
      <c r="T16" s="130"/>
      <c r="U16" s="5"/>
    </row>
    <row r="17" spans="1:21" ht="15.75" thickTop="1" x14ac:dyDescent="0.25">
      <c r="A17" s="131"/>
      <c r="B17" s="123"/>
      <c r="C17" s="7"/>
      <c r="D17" s="131" t="s">
        <v>4</v>
      </c>
      <c r="E17" s="123"/>
      <c r="F17" s="123"/>
      <c r="G17" s="123"/>
      <c r="H17" s="123"/>
      <c r="I17" s="123"/>
      <c r="J17" s="123"/>
      <c r="K17" s="122">
        <v>4852132.9800000004</v>
      </c>
      <c r="L17" s="123"/>
      <c r="M17" s="122">
        <v>325270.95</v>
      </c>
      <c r="N17" s="123"/>
      <c r="O17" s="123"/>
      <c r="P17" s="122">
        <v>6.7</v>
      </c>
      <c r="Q17" s="123"/>
      <c r="R17" s="123"/>
      <c r="S17" s="122">
        <v>5177403.93</v>
      </c>
      <c r="T17" s="123"/>
      <c r="U17" s="5"/>
    </row>
    <row r="18" spans="1:21" x14ac:dyDescent="0.25">
      <c r="A18" s="131"/>
      <c r="B18" s="123"/>
      <c r="C18" s="7" t="s">
        <v>152</v>
      </c>
      <c r="D18" s="131" t="s">
        <v>153</v>
      </c>
      <c r="E18" s="123"/>
      <c r="F18" s="123"/>
      <c r="G18" s="123"/>
      <c r="H18" s="123"/>
      <c r="I18" s="123"/>
      <c r="J18" s="123"/>
      <c r="K18" s="122">
        <v>4733982.9800000004</v>
      </c>
      <c r="L18" s="123"/>
      <c r="M18" s="122">
        <v>393406.83</v>
      </c>
      <c r="N18" s="123"/>
      <c r="O18" s="123"/>
      <c r="P18" s="122">
        <v>8.31</v>
      </c>
      <c r="Q18" s="123"/>
      <c r="R18" s="123"/>
      <c r="S18" s="122">
        <v>5127389.8099999996</v>
      </c>
      <c r="T18" s="123"/>
      <c r="U18" s="5"/>
    </row>
    <row r="19" spans="1:21" x14ac:dyDescent="0.25">
      <c r="A19" s="131"/>
      <c r="B19" s="123"/>
      <c r="C19" s="7" t="s">
        <v>154</v>
      </c>
      <c r="D19" s="131" t="s">
        <v>155</v>
      </c>
      <c r="E19" s="123"/>
      <c r="F19" s="123"/>
      <c r="G19" s="123"/>
      <c r="H19" s="123"/>
      <c r="I19" s="123"/>
      <c r="J19" s="123"/>
      <c r="K19" s="122">
        <v>150</v>
      </c>
      <c r="L19" s="123"/>
      <c r="M19" s="122">
        <v>0</v>
      </c>
      <c r="N19" s="123"/>
      <c r="O19" s="123"/>
      <c r="P19" s="122">
        <v>0</v>
      </c>
      <c r="Q19" s="123"/>
      <c r="R19" s="123"/>
      <c r="S19" s="122">
        <v>150</v>
      </c>
      <c r="T19" s="123"/>
      <c r="U19" s="5"/>
    </row>
    <row r="20" spans="1:21" ht="15.75" thickBot="1" x14ac:dyDescent="0.3">
      <c r="A20" s="131"/>
      <c r="B20" s="123"/>
      <c r="C20" s="7" t="s">
        <v>156</v>
      </c>
      <c r="D20" s="131" t="s">
        <v>5</v>
      </c>
      <c r="E20" s="123"/>
      <c r="F20" s="123"/>
      <c r="G20" s="123"/>
      <c r="H20" s="123"/>
      <c r="I20" s="123"/>
      <c r="J20" s="123"/>
      <c r="K20" s="122">
        <v>118000</v>
      </c>
      <c r="L20" s="123"/>
      <c r="M20" s="122">
        <v>-68135.88</v>
      </c>
      <c r="N20" s="123"/>
      <c r="O20" s="123"/>
      <c r="P20" s="122">
        <v>-57.74</v>
      </c>
      <c r="Q20" s="123"/>
      <c r="R20" s="123"/>
      <c r="S20" s="122">
        <v>49864.12</v>
      </c>
      <c r="T20" s="123"/>
      <c r="U20" s="5"/>
    </row>
    <row r="21" spans="1:21" ht="16.5" thickTop="1" thickBot="1" x14ac:dyDescent="0.3">
      <c r="A21" s="133" t="s">
        <v>1</v>
      </c>
      <c r="B21" s="134"/>
      <c r="C21" s="9" t="s">
        <v>2</v>
      </c>
      <c r="D21" s="133" t="s">
        <v>3</v>
      </c>
      <c r="E21" s="134"/>
      <c r="F21" s="134"/>
      <c r="G21" s="134"/>
      <c r="H21" s="134"/>
      <c r="I21" s="134"/>
      <c r="J21" s="134"/>
      <c r="K21" s="133" t="s">
        <v>149</v>
      </c>
      <c r="L21" s="134"/>
      <c r="M21" s="133" t="s">
        <v>150</v>
      </c>
      <c r="N21" s="134"/>
      <c r="O21" s="134"/>
      <c r="P21" s="135" t="s">
        <v>195</v>
      </c>
      <c r="Q21" s="134"/>
      <c r="R21" s="134"/>
      <c r="S21" s="133" t="s">
        <v>151</v>
      </c>
      <c r="T21" s="134"/>
      <c r="U21" s="5"/>
    </row>
    <row r="22" spans="1:21" ht="15.75" thickTop="1" x14ac:dyDescent="0.25">
      <c r="A22" s="131"/>
      <c r="B22" s="123"/>
      <c r="C22" s="7"/>
      <c r="D22" s="131" t="s">
        <v>6</v>
      </c>
      <c r="E22" s="123"/>
      <c r="F22" s="123"/>
      <c r="G22" s="123"/>
      <c r="H22" s="123"/>
      <c r="I22" s="123"/>
      <c r="J22" s="123"/>
      <c r="K22" s="122">
        <v>4852132.9800000004</v>
      </c>
      <c r="L22" s="123"/>
      <c r="M22" s="122">
        <v>325270.95</v>
      </c>
      <c r="N22" s="123"/>
      <c r="O22" s="123"/>
      <c r="P22" s="122">
        <v>6.7</v>
      </c>
      <c r="Q22" s="123"/>
      <c r="R22" s="123"/>
      <c r="S22" s="122">
        <v>5177403.93</v>
      </c>
      <c r="T22" s="123"/>
      <c r="U22" s="5"/>
    </row>
    <row r="23" spans="1:21" x14ac:dyDescent="0.25">
      <c r="A23" s="131"/>
      <c r="B23" s="123"/>
      <c r="C23" s="7" t="s">
        <v>157</v>
      </c>
      <c r="D23" s="131" t="s">
        <v>158</v>
      </c>
      <c r="E23" s="123"/>
      <c r="F23" s="123"/>
      <c r="G23" s="123"/>
      <c r="H23" s="123"/>
      <c r="I23" s="123"/>
      <c r="J23" s="123"/>
      <c r="K23" s="122">
        <v>4807512.9800000004</v>
      </c>
      <c r="L23" s="123"/>
      <c r="M23" s="122">
        <v>60210.34</v>
      </c>
      <c r="N23" s="123"/>
      <c r="O23" s="123"/>
      <c r="P23" s="122">
        <v>1.25</v>
      </c>
      <c r="Q23" s="123"/>
      <c r="R23" s="123"/>
      <c r="S23" s="122">
        <v>4867723.32</v>
      </c>
      <c r="T23" s="123"/>
      <c r="U23" s="5"/>
    </row>
    <row r="24" spans="1:21" x14ac:dyDescent="0.25">
      <c r="A24" s="131"/>
      <c r="B24" s="123"/>
      <c r="C24" s="7" t="s">
        <v>159</v>
      </c>
      <c r="D24" s="131" t="s">
        <v>160</v>
      </c>
      <c r="E24" s="123"/>
      <c r="F24" s="123"/>
      <c r="G24" s="123"/>
      <c r="H24" s="123"/>
      <c r="I24" s="123"/>
      <c r="J24" s="123"/>
      <c r="K24" s="122">
        <v>44620</v>
      </c>
      <c r="L24" s="123"/>
      <c r="M24" s="122">
        <v>0</v>
      </c>
      <c r="N24" s="123"/>
      <c r="O24" s="123"/>
      <c r="P24" s="122">
        <v>0</v>
      </c>
      <c r="Q24" s="123"/>
      <c r="R24" s="123"/>
      <c r="S24" s="122">
        <v>44620</v>
      </c>
      <c r="T24" s="123"/>
      <c r="U24" s="5"/>
    </row>
    <row r="25" spans="1:21" x14ac:dyDescent="0.25">
      <c r="A25" s="131"/>
      <c r="B25" s="123"/>
      <c r="C25" s="7" t="s">
        <v>156</v>
      </c>
      <c r="D25" s="131" t="s">
        <v>5</v>
      </c>
      <c r="E25" s="123"/>
      <c r="F25" s="123"/>
      <c r="G25" s="123"/>
      <c r="H25" s="123"/>
      <c r="I25" s="123"/>
      <c r="J25" s="123"/>
      <c r="K25" s="122">
        <v>0</v>
      </c>
      <c r="L25" s="123"/>
      <c r="M25" s="122">
        <v>265060.61</v>
      </c>
      <c r="N25" s="123"/>
      <c r="O25" s="123"/>
      <c r="P25" s="122">
        <v>100</v>
      </c>
      <c r="Q25" s="123"/>
      <c r="R25" s="123"/>
      <c r="S25" s="122">
        <v>265060.61</v>
      </c>
      <c r="T25" s="123"/>
      <c r="U25" s="5"/>
    </row>
    <row r="26" spans="1:21" hidden="1" x14ac:dyDescent="0.25"/>
  </sheetData>
  <mergeCells count="69">
    <mergeCell ref="S24:T24"/>
    <mergeCell ref="A25:B25"/>
    <mergeCell ref="D25:J25"/>
    <mergeCell ref="K25:L25"/>
    <mergeCell ref="M25:O25"/>
    <mergeCell ref="P25:R25"/>
    <mergeCell ref="S25:T25"/>
    <mergeCell ref="A24:B24"/>
    <mergeCell ref="D24:J24"/>
    <mergeCell ref="K24:L24"/>
    <mergeCell ref="M24:O24"/>
    <mergeCell ref="P24:R24"/>
    <mergeCell ref="S22:T22"/>
    <mergeCell ref="A23:B23"/>
    <mergeCell ref="D23:J23"/>
    <mergeCell ref="K23:L23"/>
    <mergeCell ref="M23:O23"/>
    <mergeCell ref="P23:R23"/>
    <mergeCell ref="S23:T23"/>
    <mergeCell ref="A22:B22"/>
    <mergeCell ref="D22:J22"/>
    <mergeCell ref="K22:L22"/>
    <mergeCell ref="M22:O22"/>
    <mergeCell ref="P22:R22"/>
    <mergeCell ref="S20:T20"/>
    <mergeCell ref="A21:B21"/>
    <mergeCell ref="D21:J21"/>
    <mergeCell ref="K21:L21"/>
    <mergeCell ref="M21:O21"/>
    <mergeCell ref="P21:R21"/>
    <mergeCell ref="S21:T21"/>
    <mergeCell ref="A20:B20"/>
    <mergeCell ref="D20:J20"/>
    <mergeCell ref="K20:L20"/>
    <mergeCell ref="M20:O20"/>
    <mergeCell ref="P20:R20"/>
    <mergeCell ref="A18:B18"/>
    <mergeCell ref="D18:J18"/>
    <mergeCell ref="K18:L18"/>
    <mergeCell ref="S18:T18"/>
    <mergeCell ref="A19:B19"/>
    <mergeCell ref="D19:J19"/>
    <mergeCell ref="K19:L19"/>
    <mergeCell ref="S19:T19"/>
    <mergeCell ref="M18:O18"/>
    <mergeCell ref="P18:R18"/>
    <mergeCell ref="D17:J17"/>
    <mergeCell ref="K17:L17"/>
    <mergeCell ref="S17:T17"/>
    <mergeCell ref="M16:O16"/>
    <mergeCell ref="P16:R16"/>
    <mergeCell ref="M17:O17"/>
    <mergeCell ref="P17:R17"/>
    <mergeCell ref="H14:K14"/>
    <mergeCell ref="M19:O19"/>
    <mergeCell ref="P19:R19"/>
    <mergeCell ref="B2:F3"/>
    <mergeCell ref="O3:P4"/>
    <mergeCell ref="R3:S4"/>
    <mergeCell ref="B4:E8"/>
    <mergeCell ref="N6:P9"/>
    <mergeCell ref="R7:S10"/>
    <mergeCell ref="I8:I12"/>
    <mergeCell ref="B9:D11"/>
    <mergeCell ref="A16:B16"/>
    <mergeCell ref="D16:J16"/>
    <mergeCell ref="K16:L16"/>
    <mergeCell ref="S16:T16"/>
    <mergeCell ref="A17:B17"/>
  </mergeCells>
  <pageMargins left="0.7" right="0.7" top="0.75" bottom="0.75" header="0.3" footer="0.3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DA9E9-E7CF-4DAC-A063-082AE47223F7}">
  <sheetPr>
    <pageSetUpPr fitToPage="1"/>
  </sheetPr>
  <dimension ref="A1:T83"/>
  <sheetViews>
    <sheetView topLeftCell="A14" workbookViewId="0">
      <selection activeCell="P42" sqref="P42:R42"/>
    </sheetView>
  </sheetViews>
  <sheetFormatPr defaultRowHeight="15" x14ac:dyDescent="0.25"/>
  <cols>
    <col min="1" max="1" width="1.28515625" customWidth="1"/>
    <col min="2" max="2" width="8" customWidth="1"/>
    <col min="3" max="3" width="24.140625" customWidth="1"/>
    <col min="4" max="4" width="0" hidden="1" customWidth="1"/>
    <col min="5" max="5" width="4" customWidth="1"/>
    <col min="6" max="6" width="10.140625" customWidth="1"/>
    <col min="7" max="7" width="12.28515625" customWidth="1"/>
    <col min="8" max="8" width="2.5703125" customWidth="1"/>
    <col min="9" max="9" width="33.7109375" customWidth="1"/>
    <col min="10" max="10" width="2.140625" customWidth="1"/>
    <col min="11" max="11" width="0.42578125" customWidth="1"/>
    <col min="12" max="12" width="14" customWidth="1"/>
    <col min="13" max="13" width="5.7109375" customWidth="1"/>
    <col min="14" max="14" width="5.28515625" customWidth="1"/>
    <col min="15" max="15" width="3" customWidth="1"/>
    <col min="16" max="16" width="5.140625" customWidth="1"/>
    <col min="17" max="17" width="0.85546875" customWidth="1"/>
    <col min="18" max="18" width="2.42578125" customWidth="1"/>
    <col min="19" max="19" width="11.140625" customWidth="1"/>
    <col min="20" max="20" width="3.28515625" customWidth="1"/>
    <col min="257" max="257" width="1.28515625" customWidth="1"/>
    <col min="258" max="258" width="8" customWidth="1"/>
    <col min="259" max="259" width="24.140625" customWidth="1"/>
    <col min="260" max="260" width="0" hidden="1" customWidth="1"/>
    <col min="261" max="261" width="4" customWidth="1"/>
    <col min="262" max="262" width="10.140625" customWidth="1"/>
    <col min="263" max="263" width="12.28515625" customWidth="1"/>
    <col min="264" max="264" width="2.5703125" customWidth="1"/>
    <col min="265" max="265" width="33.7109375" customWidth="1"/>
    <col min="266" max="266" width="2.140625" customWidth="1"/>
    <col min="267" max="267" width="0.42578125" customWidth="1"/>
    <col min="268" max="268" width="14" customWidth="1"/>
    <col min="269" max="269" width="5.7109375" customWidth="1"/>
    <col min="270" max="270" width="5.28515625" customWidth="1"/>
    <col min="271" max="271" width="3" customWidth="1"/>
    <col min="272" max="272" width="5.140625" customWidth="1"/>
    <col min="273" max="273" width="0.85546875" customWidth="1"/>
    <col min="274" max="274" width="2.42578125" customWidth="1"/>
    <col min="275" max="275" width="11.140625" customWidth="1"/>
    <col min="276" max="276" width="3.28515625" customWidth="1"/>
    <col min="513" max="513" width="1.28515625" customWidth="1"/>
    <col min="514" max="514" width="8" customWidth="1"/>
    <col min="515" max="515" width="24.140625" customWidth="1"/>
    <col min="516" max="516" width="0" hidden="1" customWidth="1"/>
    <col min="517" max="517" width="4" customWidth="1"/>
    <col min="518" max="518" width="10.140625" customWidth="1"/>
    <col min="519" max="519" width="12.28515625" customWidth="1"/>
    <col min="520" max="520" width="2.5703125" customWidth="1"/>
    <col min="521" max="521" width="33.7109375" customWidth="1"/>
    <col min="522" max="522" width="2.140625" customWidth="1"/>
    <col min="523" max="523" width="0.42578125" customWidth="1"/>
    <col min="524" max="524" width="14" customWidth="1"/>
    <col min="525" max="525" width="5.7109375" customWidth="1"/>
    <col min="526" max="526" width="5.28515625" customWidth="1"/>
    <col min="527" max="527" width="3" customWidth="1"/>
    <col min="528" max="528" width="5.140625" customWidth="1"/>
    <col min="529" max="529" width="0.85546875" customWidth="1"/>
    <col min="530" max="530" width="2.42578125" customWidth="1"/>
    <col min="531" max="531" width="11.140625" customWidth="1"/>
    <col min="532" max="532" width="3.28515625" customWidth="1"/>
    <col min="769" max="769" width="1.28515625" customWidth="1"/>
    <col min="770" max="770" width="8" customWidth="1"/>
    <col min="771" max="771" width="24.140625" customWidth="1"/>
    <col min="772" max="772" width="0" hidden="1" customWidth="1"/>
    <col min="773" max="773" width="4" customWidth="1"/>
    <col min="774" max="774" width="10.140625" customWidth="1"/>
    <col min="775" max="775" width="12.28515625" customWidth="1"/>
    <col min="776" max="776" width="2.5703125" customWidth="1"/>
    <col min="777" max="777" width="33.7109375" customWidth="1"/>
    <col min="778" max="778" width="2.140625" customWidth="1"/>
    <col min="779" max="779" width="0.42578125" customWidth="1"/>
    <col min="780" max="780" width="14" customWidth="1"/>
    <col min="781" max="781" width="5.7109375" customWidth="1"/>
    <col min="782" max="782" width="5.28515625" customWidth="1"/>
    <col min="783" max="783" width="3" customWidth="1"/>
    <col min="784" max="784" width="5.140625" customWidth="1"/>
    <col min="785" max="785" width="0.85546875" customWidth="1"/>
    <col min="786" max="786" width="2.42578125" customWidth="1"/>
    <col min="787" max="787" width="11.140625" customWidth="1"/>
    <col min="788" max="788" width="3.28515625" customWidth="1"/>
    <col min="1025" max="1025" width="1.28515625" customWidth="1"/>
    <col min="1026" max="1026" width="8" customWidth="1"/>
    <col min="1027" max="1027" width="24.140625" customWidth="1"/>
    <col min="1028" max="1028" width="0" hidden="1" customWidth="1"/>
    <col min="1029" max="1029" width="4" customWidth="1"/>
    <col min="1030" max="1030" width="10.140625" customWidth="1"/>
    <col min="1031" max="1031" width="12.28515625" customWidth="1"/>
    <col min="1032" max="1032" width="2.5703125" customWidth="1"/>
    <col min="1033" max="1033" width="33.7109375" customWidth="1"/>
    <col min="1034" max="1034" width="2.140625" customWidth="1"/>
    <col min="1035" max="1035" width="0.42578125" customWidth="1"/>
    <col min="1036" max="1036" width="14" customWidth="1"/>
    <col min="1037" max="1037" width="5.7109375" customWidth="1"/>
    <col min="1038" max="1038" width="5.28515625" customWidth="1"/>
    <col min="1039" max="1039" width="3" customWidth="1"/>
    <col min="1040" max="1040" width="5.140625" customWidth="1"/>
    <col min="1041" max="1041" width="0.85546875" customWidth="1"/>
    <col min="1042" max="1042" width="2.42578125" customWidth="1"/>
    <col min="1043" max="1043" width="11.140625" customWidth="1"/>
    <col min="1044" max="1044" width="3.28515625" customWidth="1"/>
    <col min="1281" max="1281" width="1.28515625" customWidth="1"/>
    <col min="1282" max="1282" width="8" customWidth="1"/>
    <col min="1283" max="1283" width="24.140625" customWidth="1"/>
    <col min="1284" max="1284" width="0" hidden="1" customWidth="1"/>
    <col min="1285" max="1285" width="4" customWidth="1"/>
    <col min="1286" max="1286" width="10.140625" customWidth="1"/>
    <col min="1287" max="1287" width="12.28515625" customWidth="1"/>
    <col min="1288" max="1288" width="2.5703125" customWidth="1"/>
    <col min="1289" max="1289" width="33.7109375" customWidth="1"/>
    <col min="1290" max="1290" width="2.140625" customWidth="1"/>
    <col min="1291" max="1291" width="0.42578125" customWidth="1"/>
    <col min="1292" max="1292" width="14" customWidth="1"/>
    <col min="1293" max="1293" width="5.7109375" customWidth="1"/>
    <col min="1294" max="1294" width="5.28515625" customWidth="1"/>
    <col min="1295" max="1295" width="3" customWidth="1"/>
    <col min="1296" max="1296" width="5.140625" customWidth="1"/>
    <col min="1297" max="1297" width="0.85546875" customWidth="1"/>
    <col min="1298" max="1298" width="2.42578125" customWidth="1"/>
    <col min="1299" max="1299" width="11.140625" customWidth="1"/>
    <col min="1300" max="1300" width="3.28515625" customWidth="1"/>
    <col min="1537" max="1537" width="1.28515625" customWidth="1"/>
    <col min="1538" max="1538" width="8" customWidth="1"/>
    <col min="1539" max="1539" width="24.140625" customWidth="1"/>
    <col min="1540" max="1540" width="0" hidden="1" customWidth="1"/>
    <col min="1541" max="1541" width="4" customWidth="1"/>
    <col min="1542" max="1542" width="10.140625" customWidth="1"/>
    <col min="1543" max="1543" width="12.28515625" customWidth="1"/>
    <col min="1544" max="1544" width="2.5703125" customWidth="1"/>
    <col min="1545" max="1545" width="33.7109375" customWidth="1"/>
    <col min="1546" max="1546" width="2.140625" customWidth="1"/>
    <col min="1547" max="1547" width="0.42578125" customWidth="1"/>
    <col min="1548" max="1548" width="14" customWidth="1"/>
    <col min="1549" max="1549" width="5.7109375" customWidth="1"/>
    <col min="1550" max="1550" width="5.28515625" customWidth="1"/>
    <col min="1551" max="1551" width="3" customWidth="1"/>
    <col min="1552" max="1552" width="5.140625" customWidth="1"/>
    <col min="1553" max="1553" width="0.85546875" customWidth="1"/>
    <col min="1554" max="1554" width="2.42578125" customWidth="1"/>
    <col min="1555" max="1555" width="11.140625" customWidth="1"/>
    <col min="1556" max="1556" width="3.28515625" customWidth="1"/>
    <col min="1793" max="1793" width="1.28515625" customWidth="1"/>
    <col min="1794" max="1794" width="8" customWidth="1"/>
    <col min="1795" max="1795" width="24.140625" customWidth="1"/>
    <col min="1796" max="1796" width="0" hidden="1" customWidth="1"/>
    <col min="1797" max="1797" width="4" customWidth="1"/>
    <col min="1798" max="1798" width="10.140625" customWidth="1"/>
    <col min="1799" max="1799" width="12.28515625" customWidth="1"/>
    <col min="1800" max="1800" width="2.5703125" customWidth="1"/>
    <col min="1801" max="1801" width="33.7109375" customWidth="1"/>
    <col min="1802" max="1802" width="2.140625" customWidth="1"/>
    <col min="1803" max="1803" width="0.42578125" customWidth="1"/>
    <col min="1804" max="1804" width="14" customWidth="1"/>
    <col min="1805" max="1805" width="5.7109375" customWidth="1"/>
    <col min="1806" max="1806" width="5.28515625" customWidth="1"/>
    <col min="1807" max="1807" width="3" customWidth="1"/>
    <col min="1808" max="1808" width="5.140625" customWidth="1"/>
    <col min="1809" max="1809" width="0.85546875" customWidth="1"/>
    <col min="1810" max="1810" width="2.42578125" customWidth="1"/>
    <col min="1811" max="1811" width="11.140625" customWidth="1"/>
    <col min="1812" max="1812" width="3.28515625" customWidth="1"/>
    <col min="2049" max="2049" width="1.28515625" customWidth="1"/>
    <col min="2050" max="2050" width="8" customWidth="1"/>
    <col min="2051" max="2051" width="24.140625" customWidth="1"/>
    <col min="2052" max="2052" width="0" hidden="1" customWidth="1"/>
    <col min="2053" max="2053" width="4" customWidth="1"/>
    <col min="2054" max="2054" width="10.140625" customWidth="1"/>
    <col min="2055" max="2055" width="12.28515625" customWidth="1"/>
    <col min="2056" max="2056" width="2.5703125" customWidth="1"/>
    <col min="2057" max="2057" width="33.7109375" customWidth="1"/>
    <col min="2058" max="2058" width="2.140625" customWidth="1"/>
    <col min="2059" max="2059" width="0.42578125" customWidth="1"/>
    <col min="2060" max="2060" width="14" customWidth="1"/>
    <col min="2061" max="2061" width="5.7109375" customWidth="1"/>
    <col min="2062" max="2062" width="5.28515625" customWidth="1"/>
    <col min="2063" max="2063" width="3" customWidth="1"/>
    <col min="2064" max="2064" width="5.140625" customWidth="1"/>
    <col min="2065" max="2065" width="0.85546875" customWidth="1"/>
    <col min="2066" max="2066" width="2.42578125" customWidth="1"/>
    <col min="2067" max="2067" width="11.140625" customWidth="1"/>
    <col min="2068" max="2068" width="3.28515625" customWidth="1"/>
    <col min="2305" max="2305" width="1.28515625" customWidth="1"/>
    <col min="2306" max="2306" width="8" customWidth="1"/>
    <col min="2307" max="2307" width="24.140625" customWidth="1"/>
    <col min="2308" max="2308" width="0" hidden="1" customWidth="1"/>
    <col min="2309" max="2309" width="4" customWidth="1"/>
    <col min="2310" max="2310" width="10.140625" customWidth="1"/>
    <col min="2311" max="2311" width="12.28515625" customWidth="1"/>
    <col min="2312" max="2312" width="2.5703125" customWidth="1"/>
    <col min="2313" max="2313" width="33.7109375" customWidth="1"/>
    <col min="2314" max="2314" width="2.140625" customWidth="1"/>
    <col min="2315" max="2315" width="0.42578125" customWidth="1"/>
    <col min="2316" max="2316" width="14" customWidth="1"/>
    <col min="2317" max="2317" width="5.7109375" customWidth="1"/>
    <col min="2318" max="2318" width="5.28515625" customWidth="1"/>
    <col min="2319" max="2319" width="3" customWidth="1"/>
    <col min="2320" max="2320" width="5.140625" customWidth="1"/>
    <col min="2321" max="2321" width="0.85546875" customWidth="1"/>
    <col min="2322" max="2322" width="2.42578125" customWidth="1"/>
    <col min="2323" max="2323" width="11.140625" customWidth="1"/>
    <col min="2324" max="2324" width="3.28515625" customWidth="1"/>
    <col min="2561" max="2561" width="1.28515625" customWidth="1"/>
    <col min="2562" max="2562" width="8" customWidth="1"/>
    <col min="2563" max="2563" width="24.140625" customWidth="1"/>
    <col min="2564" max="2564" width="0" hidden="1" customWidth="1"/>
    <col min="2565" max="2565" width="4" customWidth="1"/>
    <col min="2566" max="2566" width="10.140625" customWidth="1"/>
    <col min="2567" max="2567" width="12.28515625" customWidth="1"/>
    <col min="2568" max="2568" width="2.5703125" customWidth="1"/>
    <col min="2569" max="2569" width="33.7109375" customWidth="1"/>
    <col min="2570" max="2570" width="2.140625" customWidth="1"/>
    <col min="2571" max="2571" width="0.42578125" customWidth="1"/>
    <col min="2572" max="2572" width="14" customWidth="1"/>
    <col min="2573" max="2573" width="5.7109375" customWidth="1"/>
    <col min="2574" max="2574" width="5.28515625" customWidth="1"/>
    <col min="2575" max="2575" width="3" customWidth="1"/>
    <col min="2576" max="2576" width="5.140625" customWidth="1"/>
    <col min="2577" max="2577" width="0.85546875" customWidth="1"/>
    <col min="2578" max="2578" width="2.42578125" customWidth="1"/>
    <col min="2579" max="2579" width="11.140625" customWidth="1"/>
    <col min="2580" max="2580" width="3.28515625" customWidth="1"/>
    <col min="2817" max="2817" width="1.28515625" customWidth="1"/>
    <col min="2818" max="2818" width="8" customWidth="1"/>
    <col min="2819" max="2819" width="24.140625" customWidth="1"/>
    <col min="2820" max="2820" width="0" hidden="1" customWidth="1"/>
    <col min="2821" max="2821" width="4" customWidth="1"/>
    <col min="2822" max="2822" width="10.140625" customWidth="1"/>
    <col min="2823" max="2823" width="12.28515625" customWidth="1"/>
    <col min="2824" max="2824" width="2.5703125" customWidth="1"/>
    <col min="2825" max="2825" width="33.7109375" customWidth="1"/>
    <col min="2826" max="2826" width="2.140625" customWidth="1"/>
    <col min="2827" max="2827" width="0.42578125" customWidth="1"/>
    <col min="2828" max="2828" width="14" customWidth="1"/>
    <col min="2829" max="2829" width="5.7109375" customWidth="1"/>
    <col min="2830" max="2830" width="5.28515625" customWidth="1"/>
    <col min="2831" max="2831" width="3" customWidth="1"/>
    <col min="2832" max="2832" width="5.140625" customWidth="1"/>
    <col min="2833" max="2833" width="0.85546875" customWidth="1"/>
    <col min="2834" max="2834" width="2.42578125" customWidth="1"/>
    <col min="2835" max="2835" width="11.140625" customWidth="1"/>
    <col min="2836" max="2836" width="3.28515625" customWidth="1"/>
    <col min="3073" max="3073" width="1.28515625" customWidth="1"/>
    <col min="3074" max="3074" width="8" customWidth="1"/>
    <col min="3075" max="3075" width="24.140625" customWidth="1"/>
    <col min="3076" max="3076" width="0" hidden="1" customWidth="1"/>
    <col min="3077" max="3077" width="4" customWidth="1"/>
    <col min="3078" max="3078" width="10.140625" customWidth="1"/>
    <col min="3079" max="3079" width="12.28515625" customWidth="1"/>
    <col min="3080" max="3080" width="2.5703125" customWidth="1"/>
    <col min="3081" max="3081" width="33.7109375" customWidth="1"/>
    <col min="3082" max="3082" width="2.140625" customWidth="1"/>
    <col min="3083" max="3083" width="0.42578125" customWidth="1"/>
    <col min="3084" max="3084" width="14" customWidth="1"/>
    <col min="3085" max="3085" width="5.7109375" customWidth="1"/>
    <col min="3086" max="3086" width="5.28515625" customWidth="1"/>
    <col min="3087" max="3087" width="3" customWidth="1"/>
    <col min="3088" max="3088" width="5.140625" customWidth="1"/>
    <col min="3089" max="3089" width="0.85546875" customWidth="1"/>
    <col min="3090" max="3090" width="2.42578125" customWidth="1"/>
    <col min="3091" max="3091" width="11.140625" customWidth="1"/>
    <col min="3092" max="3092" width="3.28515625" customWidth="1"/>
    <col min="3329" max="3329" width="1.28515625" customWidth="1"/>
    <col min="3330" max="3330" width="8" customWidth="1"/>
    <col min="3331" max="3331" width="24.140625" customWidth="1"/>
    <col min="3332" max="3332" width="0" hidden="1" customWidth="1"/>
    <col min="3333" max="3333" width="4" customWidth="1"/>
    <col min="3334" max="3334" width="10.140625" customWidth="1"/>
    <col min="3335" max="3335" width="12.28515625" customWidth="1"/>
    <col min="3336" max="3336" width="2.5703125" customWidth="1"/>
    <col min="3337" max="3337" width="33.7109375" customWidth="1"/>
    <col min="3338" max="3338" width="2.140625" customWidth="1"/>
    <col min="3339" max="3339" width="0.42578125" customWidth="1"/>
    <col min="3340" max="3340" width="14" customWidth="1"/>
    <col min="3341" max="3341" width="5.7109375" customWidth="1"/>
    <col min="3342" max="3342" width="5.28515625" customWidth="1"/>
    <col min="3343" max="3343" width="3" customWidth="1"/>
    <col min="3344" max="3344" width="5.140625" customWidth="1"/>
    <col min="3345" max="3345" width="0.85546875" customWidth="1"/>
    <col min="3346" max="3346" width="2.42578125" customWidth="1"/>
    <col min="3347" max="3347" width="11.140625" customWidth="1"/>
    <col min="3348" max="3348" width="3.28515625" customWidth="1"/>
    <col min="3585" max="3585" width="1.28515625" customWidth="1"/>
    <col min="3586" max="3586" width="8" customWidth="1"/>
    <col min="3587" max="3587" width="24.140625" customWidth="1"/>
    <col min="3588" max="3588" width="0" hidden="1" customWidth="1"/>
    <col min="3589" max="3589" width="4" customWidth="1"/>
    <col min="3590" max="3590" width="10.140625" customWidth="1"/>
    <col min="3591" max="3591" width="12.28515625" customWidth="1"/>
    <col min="3592" max="3592" width="2.5703125" customWidth="1"/>
    <col min="3593" max="3593" width="33.7109375" customWidth="1"/>
    <col min="3594" max="3594" width="2.140625" customWidth="1"/>
    <col min="3595" max="3595" width="0.42578125" customWidth="1"/>
    <col min="3596" max="3596" width="14" customWidth="1"/>
    <col min="3597" max="3597" width="5.7109375" customWidth="1"/>
    <col min="3598" max="3598" width="5.28515625" customWidth="1"/>
    <col min="3599" max="3599" width="3" customWidth="1"/>
    <col min="3600" max="3600" width="5.140625" customWidth="1"/>
    <col min="3601" max="3601" width="0.85546875" customWidth="1"/>
    <col min="3602" max="3602" width="2.42578125" customWidth="1"/>
    <col min="3603" max="3603" width="11.140625" customWidth="1"/>
    <col min="3604" max="3604" width="3.28515625" customWidth="1"/>
    <col min="3841" max="3841" width="1.28515625" customWidth="1"/>
    <col min="3842" max="3842" width="8" customWidth="1"/>
    <col min="3843" max="3843" width="24.140625" customWidth="1"/>
    <col min="3844" max="3844" width="0" hidden="1" customWidth="1"/>
    <col min="3845" max="3845" width="4" customWidth="1"/>
    <col min="3846" max="3846" width="10.140625" customWidth="1"/>
    <col min="3847" max="3847" width="12.28515625" customWidth="1"/>
    <col min="3848" max="3848" width="2.5703125" customWidth="1"/>
    <col min="3849" max="3849" width="33.7109375" customWidth="1"/>
    <col min="3850" max="3850" width="2.140625" customWidth="1"/>
    <col min="3851" max="3851" width="0.42578125" customWidth="1"/>
    <col min="3852" max="3852" width="14" customWidth="1"/>
    <col min="3853" max="3853" width="5.7109375" customWidth="1"/>
    <col min="3854" max="3854" width="5.28515625" customWidth="1"/>
    <col min="3855" max="3855" width="3" customWidth="1"/>
    <col min="3856" max="3856" width="5.140625" customWidth="1"/>
    <col min="3857" max="3857" width="0.85546875" customWidth="1"/>
    <col min="3858" max="3858" width="2.42578125" customWidth="1"/>
    <col min="3859" max="3859" width="11.140625" customWidth="1"/>
    <col min="3860" max="3860" width="3.28515625" customWidth="1"/>
    <col min="4097" max="4097" width="1.28515625" customWidth="1"/>
    <col min="4098" max="4098" width="8" customWidth="1"/>
    <col min="4099" max="4099" width="24.140625" customWidth="1"/>
    <col min="4100" max="4100" width="0" hidden="1" customWidth="1"/>
    <col min="4101" max="4101" width="4" customWidth="1"/>
    <col min="4102" max="4102" width="10.140625" customWidth="1"/>
    <col min="4103" max="4103" width="12.28515625" customWidth="1"/>
    <col min="4104" max="4104" width="2.5703125" customWidth="1"/>
    <col min="4105" max="4105" width="33.7109375" customWidth="1"/>
    <col min="4106" max="4106" width="2.140625" customWidth="1"/>
    <col min="4107" max="4107" width="0.42578125" customWidth="1"/>
    <col min="4108" max="4108" width="14" customWidth="1"/>
    <col min="4109" max="4109" width="5.7109375" customWidth="1"/>
    <col min="4110" max="4110" width="5.28515625" customWidth="1"/>
    <col min="4111" max="4111" width="3" customWidth="1"/>
    <col min="4112" max="4112" width="5.140625" customWidth="1"/>
    <col min="4113" max="4113" width="0.85546875" customWidth="1"/>
    <col min="4114" max="4114" width="2.42578125" customWidth="1"/>
    <col min="4115" max="4115" width="11.140625" customWidth="1"/>
    <col min="4116" max="4116" width="3.28515625" customWidth="1"/>
    <col min="4353" max="4353" width="1.28515625" customWidth="1"/>
    <col min="4354" max="4354" width="8" customWidth="1"/>
    <col min="4355" max="4355" width="24.140625" customWidth="1"/>
    <col min="4356" max="4356" width="0" hidden="1" customWidth="1"/>
    <col min="4357" max="4357" width="4" customWidth="1"/>
    <col min="4358" max="4358" width="10.140625" customWidth="1"/>
    <col min="4359" max="4359" width="12.28515625" customWidth="1"/>
    <col min="4360" max="4360" width="2.5703125" customWidth="1"/>
    <col min="4361" max="4361" width="33.7109375" customWidth="1"/>
    <col min="4362" max="4362" width="2.140625" customWidth="1"/>
    <col min="4363" max="4363" width="0.42578125" customWidth="1"/>
    <col min="4364" max="4364" width="14" customWidth="1"/>
    <col min="4365" max="4365" width="5.7109375" customWidth="1"/>
    <col min="4366" max="4366" width="5.28515625" customWidth="1"/>
    <col min="4367" max="4367" width="3" customWidth="1"/>
    <col min="4368" max="4368" width="5.140625" customWidth="1"/>
    <col min="4369" max="4369" width="0.85546875" customWidth="1"/>
    <col min="4370" max="4370" width="2.42578125" customWidth="1"/>
    <col min="4371" max="4371" width="11.140625" customWidth="1"/>
    <col min="4372" max="4372" width="3.28515625" customWidth="1"/>
    <col min="4609" max="4609" width="1.28515625" customWidth="1"/>
    <col min="4610" max="4610" width="8" customWidth="1"/>
    <col min="4611" max="4611" width="24.140625" customWidth="1"/>
    <col min="4612" max="4612" width="0" hidden="1" customWidth="1"/>
    <col min="4613" max="4613" width="4" customWidth="1"/>
    <col min="4614" max="4614" width="10.140625" customWidth="1"/>
    <col min="4615" max="4615" width="12.28515625" customWidth="1"/>
    <col min="4616" max="4616" width="2.5703125" customWidth="1"/>
    <col min="4617" max="4617" width="33.7109375" customWidth="1"/>
    <col min="4618" max="4618" width="2.140625" customWidth="1"/>
    <col min="4619" max="4619" width="0.42578125" customWidth="1"/>
    <col min="4620" max="4620" width="14" customWidth="1"/>
    <col min="4621" max="4621" width="5.7109375" customWidth="1"/>
    <col min="4622" max="4622" width="5.28515625" customWidth="1"/>
    <col min="4623" max="4623" width="3" customWidth="1"/>
    <col min="4624" max="4624" width="5.140625" customWidth="1"/>
    <col min="4625" max="4625" width="0.85546875" customWidth="1"/>
    <col min="4626" max="4626" width="2.42578125" customWidth="1"/>
    <col min="4627" max="4627" width="11.140625" customWidth="1"/>
    <col min="4628" max="4628" width="3.28515625" customWidth="1"/>
    <col min="4865" max="4865" width="1.28515625" customWidth="1"/>
    <col min="4866" max="4866" width="8" customWidth="1"/>
    <col min="4867" max="4867" width="24.140625" customWidth="1"/>
    <col min="4868" max="4868" width="0" hidden="1" customWidth="1"/>
    <col min="4869" max="4869" width="4" customWidth="1"/>
    <col min="4870" max="4870" width="10.140625" customWidth="1"/>
    <col min="4871" max="4871" width="12.28515625" customWidth="1"/>
    <col min="4872" max="4872" width="2.5703125" customWidth="1"/>
    <col min="4873" max="4873" width="33.7109375" customWidth="1"/>
    <col min="4874" max="4874" width="2.140625" customWidth="1"/>
    <col min="4875" max="4875" width="0.42578125" customWidth="1"/>
    <col min="4876" max="4876" width="14" customWidth="1"/>
    <col min="4877" max="4877" width="5.7109375" customWidth="1"/>
    <col min="4878" max="4878" width="5.28515625" customWidth="1"/>
    <col min="4879" max="4879" width="3" customWidth="1"/>
    <col min="4880" max="4880" width="5.140625" customWidth="1"/>
    <col min="4881" max="4881" width="0.85546875" customWidth="1"/>
    <col min="4882" max="4882" width="2.42578125" customWidth="1"/>
    <col min="4883" max="4883" width="11.140625" customWidth="1"/>
    <col min="4884" max="4884" width="3.28515625" customWidth="1"/>
    <col min="5121" max="5121" width="1.28515625" customWidth="1"/>
    <col min="5122" max="5122" width="8" customWidth="1"/>
    <col min="5123" max="5123" width="24.140625" customWidth="1"/>
    <col min="5124" max="5124" width="0" hidden="1" customWidth="1"/>
    <col min="5125" max="5125" width="4" customWidth="1"/>
    <col min="5126" max="5126" width="10.140625" customWidth="1"/>
    <col min="5127" max="5127" width="12.28515625" customWidth="1"/>
    <col min="5128" max="5128" width="2.5703125" customWidth="1"/>
    <col min="5129" max="5129" width="33.7109375" customWidth="1"/>
    <col min="5130" max="5130" width="2.140625" customWidth="1"/>
    <col min="5131" max="5131" width="0.42578125" customWidth="1"/>
    <col min="5132" max="5132" width="14" customWidth="1"/>
    <col min="5133" max="5133" width="5.7109375" customWidth="1"/>
    <col min="5134" max="5134" width="5.28515625" customWidth="1"/>
    <col min="5135" max="5135" width="3" customWidth="1"/>
    <col min="5136" max="5136" width="5.140625" customWidth="1"/>
    <col min="5137" max="5137" width="0.85546875" customWidth="1"/>
    <col min="5138" max="5138" width="2.42578125" customWidth="1"/>
    <col min="5139" max="5139" width="11.140625" customWidth="1"/>
    <col min="5140" max="5140" width="3.28515625" customWidth="1"/>
    <col min="5377" max="5377" width="1.28515625" customWidth="1"/>
    <col min="5378" max="5378" width="8" customWidth="1"/>
    <col min="5379" max="5379" width="24.140625" customWidth="1"/>
    <col min="5380" max="5380" width="0" hidden="1" customWidth="1"/>
    <col min="5381" max="5381" width="4" customWidth="1"/>
    <col min="5382" max="5382" width="10.140625" customWidth="1"/>
    <col min="5383" max="5383" width="12.28515625" customWidth="1"/>
    <col min="5384" max="5384" width="2.5703125" customWidth="1"/>
    <col min="5385" max="5385" width="33.7109375" customWidth="1"/>
    <col min="5386" max="5386" width="2.140625" customWidth="1"/>
    <col min="5387" max="5387" width="0.42578125" customWidth="1"/>
    <col min="5388" max="5388" width="14" customWidth="1"/>
    <col min="5389" max="5389" width="5.7109375" customWidth="1"/>
    <col min="5390" max="5390" width="5.28515625" customWidth="1"/>
    <col min="5391" max="5391" width="3" customWidth="1"/>
    <col min="5392" max="5392" width="5.140625" customWidth="1"/>
    <col min="5393" max="5393" width="0.85546875" customWidth="1"/>
    <col min="5394" max="5394" width="2.42578125" customWidth="1"/>
    <col min="5395" max="5395" width="11.140625" customWidth="1"/>
    <col min="5396" max="5396" width="3.28515625" customWidth="1"/>
    <col min="5633" max="5633" width="1.28515625" customWidth="1"/>
    <col min="5634" max="5634" width="8" customWidth="1"/>
    <col min="5635" max="5635" width="24.140625" customWidth="1"/>
    <col min="5636" max="5636" width="0" hidden="1" customWidth="1"/>
    <col min="5637" max="5637" width="4" customWidth="1"/>
    <col min="5638" max="5638" width="10.140625" customWidth="1"/>
    <col min="5639" max="5639" width="12.28515625" customWidth="1"/>
    <col min="5640" max="5640" width="2.5703125" customWidth="1"/>
    <col min="5641" max="5641" width="33.7109375" customWidth="1"/>
    <col min="5642" max="5642" width="2.140625" customWidth="1"/>
    <col min="5643" max="5643" width="0.42578125" customWidth="1"/>
    <col min="5644" max="5644" width="14" customWidth="1"/>
    <col min="5645" max="5645" width="5.7109375" customWidth="1"/>
    <col min="5646" max="5646" width="5.28515625" customWidth="1"/>
    <col min="5647" max="5647" width="3" customWidth="1"/>
    <col min="5648" max="5648" width="5.140625" customWidth="1"/>
    <col min="5649" max="5649" width="0.85546875" customWidth="1"/>
    <col min="5650" max="5650" width="2.42578125" customWidth="1"/>
    <col min="5651" max="5651" width="11.140625" customWidth="1"/>
    <col min="5652" max="5652" width="3.28515625" customWidth="1"/>
    <col min="5889" max="5889" width="1.28515625" customWidth="1"/>
    <col min="5890" max="5890" width="8" customWidth="1"/>
    <col min="5891" max="5891" width="24.140625" customWidth="1"/>
    <col min="5892" max="5892" width="0" hidden="1" customWidth="1"/>
    <col min="5893" max="5893" width="4" customWidth="1"/>
    <col min="5894" max="5894" width="10.140625" customWidth="1"/>
    <col min="5895" max="5895" width="12.28515625" customWidth="1"/>
    <col min="5896" max="5896" width="2.5703125" customWidth="1"/>
    <col min="5897" max="5897" width="33.7109375" customWidth="1"/>
    <col min="5898" max="5898" width="2.140625" customWidth="1"/>
    <col min="5899" max="5899" width="0.42578125" customWidth="1"/>
    <col min="5900" max="5900" width="14" customWidth="1"/>
    <col min="5901" max="5901" width="5.7109375" customWidth="1"/>
    <col min="5902" max="5902" width="5.28515625" customWidth="1"/>
    <col min="5903" max="5903" width="3" customWidth="1"/>
    <col min="5904" max="5904" width="5.140625" customWidth="1"/>
    <col min="5905" max="5905" width="0.85546875" customWidth="1"/>
    <col min="5906" max="5906" width="2.42578125" customWidth="1"/>
    <col min="5907" max="5907" width="11.140625" customWidth="1"/>
    <col min="5908" max="5908" width="3.28515625" customWidth="1"/>
    <col min="6145" max="6145" width="1.28515625" customWidth="1"/>
    <col min="6146" max="6146" width="8" customWidth="1"/>
    <col min="6147" max="6147" width="24.140625" customWidth="1"/>
    <col min="6148" max="6148" width="0" hidden="1" customWidth="1"/>
    <col min="6149" max="6149" width="4" customWidth="1"/>
    <col min="6150" max="6150" width="10.140625" customWidth="1"/>
    <col min="6151" max="6151" width="12.28515625" customWidth="1"/>
    <col min="6152" max="6152" width="2.5703125" customWidth="1"/>
    <col min="6153" max="6153" width="33.7109375" customWidth="1"/>
    <col min="6154" max="6154" width="2.140625" customWidth="1"/>
    <col min="6155" max="6155" width="0.42578125" customWidth="1"/>
    <col min="6156" max="6156" width="14" customWidth="1"/>
    <col min="6157" max="6157" width="5.7109375" customWidth="1"/>
    <col min="6158" max="6158" width="5.28515625" customWidth="1"/>
    <col min="6159" max="6159" width="3" customWidth="1"/>
    <col min="6160" max="6160" width="5.140625" customWidth="1"/>
    <col min="6161" max="6161" width="0.85546875" customWidth="1"/>
    <col min="6162" max="6162" width="2.42578125" customWidth="1"/>
    <col min="6163" max="6163" width="11.140625" customWidth="1"/>
    <col min="6164" max="6164" width="3.28515625" customWidth="1"/>
    <col min="6401" max="6401" width="1.28515625" customWidth="1"/>
    <col min="6402" max="6402" width="8" customWidth="1"/>
    <col min="6403" max="6403" width="24.140625" customWidth="1"/>
    <col min="6404" max="6404" width="0" hidden="1" customWidth="1"/>
    <col min="6405" max="6405" width="4" customWidth="1"/>
    <col min="6406" max="6406" width="10.140625" customWidth="1"/>
    <col min="6407" max="6407" width="12.28515625" customWidth="1"/>
    <col min="6408" max="6408" width="2.5703125" customWidth="1"/>
    <col min="6409" max="6409" width="33.7109375" customWidth="1"/>
    <col min="6410" max="6410" width="2.140625" customWidth="1"/>
    <col min="6411" max="6411" width="0.42578125" customWidth="1"/>
    <col min="6412" max="6412" width="14" customWidth="1"/>
    <col min="6413" max="6413" width="5.7109375" customWidth="1"/>
    <col min="6414" max="6414" width="5.28515625" customWidth="1"/>
    <col min="6415" max="6415" width="3" customWidth="1"/>
    <col min="6416" max="6416" width="5.140625" customWidth="1"/>
    <col min="6417" max="6417" width="0.85546875" customWidth="1"/>
    <col min="6418" max="6418" width="2.42578125" customWidth="1"/>
    <col min="6419" max="6419" width="11.140625" customWidth="1"/>
    <col min="6420" max="6420" width="3.28515625" customWidth="1"/>
    <col min="6657" max="6657" width="1.28515625" customWidth="1"/>
    <col min="6658" max="6658" width="8" customWidth="1"/>
    <col min="6659" max="6659" width="24.140625" customWidth="1"/>
    <col min="6660" max="6660" width="0" hidden="1" customWidth="1"/>
    <col min="6661" max="6661" width="4" customWidth="1"/>
    <col min="6662" max="6662" width="10.140625" customWidth="1"/>
    <col min="6663" max="6663" width="12.28515625" customWidth="1"/>
    <col min="6664" max="6664" width="2.5703125" customWidth="1"/>
    <col min="6665" max="6665" width="33.7109375" customWidth="1"/>
    <col min="6666" max="6666" width="2.140625" customWidth="1"/>
    <col min="6667" max="6667" width="0.42578125" customWidth="1"/>
    <col min="6668" max="6668" width="14" customWidth="1"/>
    <col min="6669" max="6669" width="5.7109375" customWidth="1"/>
    <col min="6670" max="6670" width="5.28515625" customWidth="1"/>
    <col min="6671" max="6671" width="3" customWidth="1"/>
    <col min="6672" max="6672" width="5.140625" customWidth="1"/>
    <col min="6673" max="6673" width="0.85546875" customWidth="1"/>
    <col min="6674" max="6674" width="2.42578125" customWidth="1"/>
    <col min="6675" max="6675" width="11.140625" customWidth="1"/>
    <col min="6676" max="6676" width="3.28515625" customWidth="1"/>
    <col min="6913" max="6913" width="1.28515625" customWidth="1"/>
    <col min="6914" max="6914" width="8" customWidth="1"/>
    <col min="6915" max="6915" width="24.140625" customWidth="1"/>
    <col min="6916" max="6916" width="0" hidden="1" customWidth="1"/>
    <col min="6917" max="6917" width="4" customWidth="1"/>
    <col min="6918" max="6918" width="10.140625" customWidth="1"/>
    <col min="6919" max="6919" width="12.28515625" customWidth="1"/>
    <col min="6920" max="6920" width="2.5703125" customWidth="1"/>
    <col min="6921" max="6921" width="33.7109375" customWidth="1"/>
    <col min="6922" max="6922" width="2.140625" customWidth="1"/>
    <col min="6923" max="6923" width="0.42578125" customWidth="1"/>
    <col min="6924" max="6924" width="14" customWidth="1"/>
    <col min="6925" max="6925" width="5.7109375" customWidth="1"/>
    <col min="6926" max="6926" width="5.28515625" customWidth="1"/>
    <col min="6927" max="6927" width="3" customWidth="1"/>
    <col min="6928" max="6928" width="5.140625" customWidth="1"/>
    <col min="6929" max="6929" width="0.85546875" customWidth="1"/>
    <col min="6930" max="6930" width="2.42578125" customWidth="1"/>
    <col min="6931" max="6931" width="11.140625" customWidth="1"/>
    <col min="6932" max="6932" width="3.28515625" customWidth="1"/>
    <col min="7169" max="7169" width="1.28515625" customWidth="1"/>
    <col min="7170" max="7170" width="8" customWidth="1"/>
    <col min="7171" max="7171" width="24.140625" customWidth="1"/>
    <col min="7172" max="7172" width="0" hidden="1" customWidth="1"/>
    <col min="7173" max="7173" width="4" customWidth="1"/>
    <col min="7174" max="7174" width="10.140625" customWidth="1"/>
    <col min="7175" max="7175" width="12.28515625" customWidth="1"/>
    <col min="7176" max="7176" width="2.5703125" customWidth="1"/>
    <col min="7177" max="7177" width="33.7109375" customWidth="1"/>
    <col min="7178" max="7178" width="2.140625" customWidth="1"/>
    <col min="7179" max="7179" width="0.42578125" customWidth="1"/>
    <col min="7180" max="7180" width="14" customWidth="1"/>
    <col min="7181" max="7181" width="5.7109375" customWidth="1"/>
    <col min="7182" max="7182" width="5.28515625" customWidth="1"/>
    <col min="7183" max="7183" width="3" customWidth="1"/>
    <col min="7184" max="7184" width="5.140625" customWidth="1"/>
    <col min="7185" max="7185" width="0.85546875" customWidth="1"/>
    <col min="7186" max="7186" width="2.42578125" customWidth="1"/>
    <col min="7187" max="7187" width="11.140625" customWidth="1"/>
    <col min="7188" max="7188" width="3.28515625" customWidth="1"/>
    <col min="7425" max="7425" width="1.28515625" customWidth="1"/>
    <col min="7426" max="7426" width="8" customWidth="1"/>
    <col min="7427" max="7427" width="24.140625" customWidth="1"/>
    <col min="7428" max="7428" width="0" hidden="1" customWidth="1"/>
    <col min="7429" max="7429" width="4" customWidth="1"/>
    <col min="7430" max="7430" width="10.140625" customWidth="1"/>
    <col min="7431" max="7431" width="12.28515625" customWidth="1"/>
    <col min="7432" max="7432" width="2.5703125" customWidth="1"/>
    <col min="7433" max="7433" width="33.7109375" customWidth="1"/>
    <col min="7434" max="7434" width="2.140625" customWidth="1"/>
    <col min="7435" max="7435" width="0.42578125" customWidth="1"/>
    <col min="7436" max="7436" width="14" customWidth="1"/>
    <col min="7437" max="7437" width="5.7109375" customWidth="1"/>
    <col min="7438" max="7438" width="5.28515625" customWidth="1"/>
    <col min="7439" max="7439" width="3" customWidth="1"/>
    <col min="7440" max="7440" width="5.140625" customWidth="1"/>
    <col min="7441" max="7441" width="0.85546875" customWidth="1"/>
    <col min="7442" max="7442" width="2.42578125" customWidth="1"/>
    <col min="7443" max="7443" width="11.140625" customWidth="1"/>
    <col min="7444" max="7444" width="3.28515625" customWidth="1"/>
    <col min="7681" max="7681" width="1.28515625" customWidth="1"/>
    <col min="7682" max="7682" width="8" customWidth="1"/>
    <col min="7683" max="7683" width="24.140625" customWidth="1"/>
    <col min="7684" max="7684" width="0" hidden="1" customWidth="1"/>
    <col min="7685" max="7685" width="4" customWidth="1"/>
    <col min="7686" max="7686" width="10.140625" customWidth="1"/>
    <col min="7687" max="7687" width="12.28515625" customWidth="1"/>
    <col min="7688" max="7688" width="2.5703125" customWidth="1"/>
    <col min="7689" max="7689" width="33.7109375" customWidth="1"/>
    <col min="7690" max="7690" width="2.140625" customWidth="1"/>
    <col min="7691" max="7691" width="0.42578125" customWidth="1"/>
    <col min="7692" max="7692" width="14" customWidth="1"/>
    <col min="7693" max="7693" width="5.7109375" customWidth="1"/>
    <col min="7694" max="7694" width="5.28515625" customWidth="1"/>
    <col min="7695" max="7695" width="3" customWidth="1"/>
    <col min="7696" max="7696" width="5.140625" customWidth="1"/>
    <col min="7697" max="7697" width="0.85546875" customWidth="1"/>
    <col min="7698" max="7698" width="2.42578125" customWidth="1"/>
    <col min="7699" max="7699" width="11.140625" customWidth="1"/>
    <col min="7700" max="7700" width="3.28515625" customWidth="1"/>
    <col min="7937" max="7937" width="1.28515625" customWidth="1"/>
    <col min="7938" max="7938" width="8" customWidth="1"/>
    <col min="7939" max="7939" width="24.140625" customWidth="1"/>
    <col min="7940" max="7940" width="0" hidden="1" customWidth="1"/>
    <col min="7941" max="7941" width="4" customWidth="1"/>
    <col min="7942" max="7942" width="10.140625" customWidth="1"/>
    <col min="7943" max="7943" width="12.28515625" customWidth="1"/>
    <col min="7944" max="7944" width="2.5703125" customWidth="1"/>
    <col min="7945" max="7945" width="33.7109375" customWidth="1"/>
    <col min="7946" max="7946" width="2.140625" customWidth="1"/>
    <col min="7947" max="7947" width="0.42578125" customWidth="1"/>
    <col min="7948" max="7948" width="14" customWidth="1"/>
    <col min="7949" max="7949" width="5.7109375" customWidth="1"/>
    <col min="7950" max="7950" width="5.28515625" customWidth="1"/>
    <col min="7951" max="7951" width="3" customWidth="1"/>
    <col min="7952" max="7952" width="5.140625" customWidth="1"/>
    <col min="7953" max="7953" width="0.85546875" customWidth="1"/>
    <col min="7954" max="7954" width="2.42578125" customWidth="1"/>
    <col min="7955" max="7955" width="11.140625" customWidth="1"/>
    <col min="7956" max="7956" width="3.28515625" customWidth="1"/>
    <col min="8193" max="8193" width="1.28515625" customWidth="1"/>
    <col min="8194" max="8194" width="8" customWidth="1"/>
    <col min="8195" max="8195" width="24.140625" customWidth="1"/>
    <col min="8196" max="8196" width="0" hidden="1" customWidth="1"/>
    <col min="8197" max="8197" width="4" customWidth="1"/>
    <col min="8198" max="8198" width="10.140625" customWidth="1"/>
    <col min="8199" max="8199" width="12.28515625" customWidth="1"/>
    <col min="8200" max="8200" width="2.5703125" customWidth="1"/>
    <col min="8201" max="8201" width="33.7109375" customWidth="1"/>
    <col min="8202" max="8202" width="2.140625" customWidth="1"/>
    <col min="8203" max="8203" width="0.42578125" customWidth="1"/>
    <col min="8204" max="8204" width="14" customWidth="1"/>
    <col min="8205" max="8205" width="5.7109375" customWidth="1"/>
    <col min="8206" max="8206" width="5.28515625" customWidth="1"/>
    <col min="8207" max="8207" width="3" customWidth="1"/>
    <col min="8208" max="8208" width="5.140625" customWidth="1"/>
    <col min="8209" max="8209" width="0.85546875" customWidth="1"/>
    <col min="8210" max="8210" width="2.42578125" customWidth="1"/>
    <col min="8211" max="8211" width="11.140625" customWidth="1"/>
    <col min="8212" max="8212" width="3.28515625" customWidth="1"/>
    <col min="8449" max="8449" width="1.28515625" customWidth="1"/>
    <col min="8450" max="8450" width="8" customWidth="1"/>
    <col min="8451" max="8451" width="24.140625" customWidth="1"/>
    <col min="8452" max="8452" width="0" hidden="1" customWidth="1"/>
    <col min="8453" max="8453" width="4" customWidth="1"/>
    <col min="8454" max="8454" width="10.140625" customWidth="1"/>
    <col min="8455" max="8455" width="12.28515625" customWidth="1"/>
    <col min="8456" max="8456" width="2.5703125" customWidth="1"/>
    <col min="8457" max="8457" width="33.7109375" customWidth="1"/>
    <col min="8458" max="8458" width="2.140625" customWidth="1"/>
    <col min="8459" max="8459" width="0.42578125" customWidth="1"/>
    <col min="8460" max="8460" width="14" customWidth="1"/>
    <col min="8461" max="8461" width="5.7109375" customWidth="1"/>
    <col min="8462" max="8462" width="5.28515625" customWidth="1"/>
    <col min="8463" max="8463" width="3" customWidth="1"/>
    <col min="8464" max="8464" width="5.140625" customWidth="1"/>
    <col min="8465" max="8465" width="0.85546875" customWidth="1"/>
    <col min="8466" max="8466" width="2.42578125" customWidth="1"/>
    <col min="8467" max="8467" width="11.140625" customWidth="1"/>
    <col min="8468" max="8468" width="3.28515625" customWidth="1"/>
    <col min="8705" max="8705" width="1.28515625" customWidth="1"/>
    <col min="8706" max="8706" width="8" customWidth="1"/>
    <col min="8707" max="8707" width="24.140625" customWidth="1"/>
    <col min="8708" max="8708" width="0" hidden="1" customWidth="1"/>
    <col min="8709" max="8709" width="4" customWidth="1"/>
    <col min="8710" max="8710" width="10.140625" customWidth="1"/>
    <col min="8711" max="8711" width="12.28515625" customWidth="1"/>
    <col min="8712" max="8712" width="2.5703125" customWidth="1"/>
    <col min="8713" max="8713" width="33.7109375" customWidth="1"/>
    <col min="8714" max="8714" width="2.140625" customWidth="1"/>
    <col min="8715" max="8715" width="0.42578125" customWidth="1"/>
    <col min="8716" max="8716" width="14" customWidth="1"/>
    <col min="8717" max="8717" width="5.7109375" customWidth="1"/>
    <col min="8718" max="8718" width="5.28515625" customWidth="1"/>
    <col min="8719" max="8719" width="3" customWidth="1"/>
    <col min="8720" max="8720" width="5.140625" customWidth="1"/>
    <col min="8721" max="8721" width="0.85546875" customWidth="1"/>
    <col min="8722" max="8722" width="2.42578125" customWidth="1"/>
    <col min="8723" max="8723" width="11.140625" customWidth="1"/>
    <col min="8724" max="8724" width="3.28515625" customWidth="1"/>
    <col min="8961" max="8961" width="1.28515625" customWidth="1"/>
    <col min="8962" max="8962" width="8" customWidth="1"/>
    <col min="8963" max="8963" width="24.140625" customWidth="1"/>
    <col min="8964" max="8964" width="0" hidden="1" customWidth="1"/>
    <col min="8965" max="8965" width="4" customWidth="1"/>
    <col min="8966" max="8966" width="10.140625" customWidth="1"/>
    <col min="8967" max="8967" width="12.28515625" customWidth="1"/>
    <col min="8968" max="8968" width="2.5703125" customWidth="1"/>
    <col min="8969" max="8969" width="33.7109375" customWidth="1"/>
    <col min="8970" max="8970" width="2.140625" customWidth="1"/>
    <col min="8971" max="8971" width="0.42578125" customWidth="1"/>
    <col min="8972" max="8972" width="14" customWidth="1"/>
    <col min="8973" max="8973" width="5.7109375" customWidth="1"/>
    <col min="8974" max="8974" width="5.28515625" customWidth="1"/>
    <col min="8975" max="8975" width="3" customWidth="1"/>
    <col min="8976" max="8976" width="5.140625" customWidth="1"/>
    <col min="8977" max="8977" width="0.85546875" customWidth="1"/>
    <col min="8978" max="8978" width="2.42578125" customWidth="1"/>
    <col min="8979" max="8979" width="11.140625" customWidth="1"/>
    <col min="8980" max="8980" width="3.28515625" customWidth="1"/>
    <col min="9217" max="9217" width="1.28515625" customWidth="1"/>
    <col min="9218" max="9218" width="8" customWidth="1"/>
    <col min="9219" max="9219" width="24.140625" customWidth="1"/>
    <col min="9220" max="9220" width="0" hidden="1" customWidth="1"/>
    <col min="9221" max="9221" width="4" customWidth="1"/>
    <col min="9222" max="9222" width="10.140625" customWidth="1"/>
    <col min="9223" max="9223" width="12.28515625" customWidth="1"/>
    <col min="9224" max="9224" width="2.5703125" customWidth="1"/>
    <col min="9225" max="9225" width="33.7109375" customWidth="1"/>
    <col min="9226" max="9226" width="2.140625" customWidth="1"/>
    <col min="9227" max="9227" width="0.42578125" customWidth="1"/>
    <col min="9228" max="9228" width="14" customWidth="1"/>
    <col min="9229" max="9229" width="5.7109375" customWidth="1"/>
    <col min="9230" max="9230" width="5.28515625" customWidth="1"/>
    <col min="9231" max="9231" width="3" customWidth="1"/>
    <col min="9232" max="9232" width="5.140625" customWidth="1"/>
    <col min="9233" max="9233" width="0.85546875" customWidth="1"/>
    <col min="9234" max="9234" width="2.42578125" customWidth="1"/>
    <col min="9235" max="9235" width="11.140625" customWidth="1"/>
    <col min="9236" max="9236" width="3.28515625" customWidth="1"/>
    <col min="9473" max="9473" width="1.28515625" customWidth="1"/>
    <col min="9474" max="9474" width="8" customWidth="1"/>
    <col min="9475" max="9475" width="24.140625" customWidth="1"/>
    <col min="9476" max="9476" width="0" hidden="1" customWidth="1"/>
    <col min="9477" max="9477" width="4" customWidth="1"/>
    <col min="9478" max="9478" width="10.140625" customWidth="1"/>
    <col min="9479" max="9479" width="12.28515625" customWidth="1"/>
    <col min="9480" max="9480" width="2.5703125" customWidth="1"/>
    <col min="9481" max="9481" width="33.7109375" customWidth="1"/>
    <col min="9482" max="9482" width="2.140625" customWidth="1"/>
    <col min="9483" max="9483" width="0.42578125" customWidth="1"/>
    <col min="9484" max="9484" width="14" customWidth="1"/>
    <col min="9485" max="9485" width="5.7109375" customWidth="1"/>
    <col min="9486" max="9486" width="5.28515625" customWidth="1"/>
    <col min="9487" max="9487" width="3" customWidth="1"/>
    <col min="9488" max="9488" width="5.140625" customWidth="1"/>
    <col min="9489" max="9489" width="0.85546875" customWidth="1"/>
    <col min="9490" max="9490" width="2.42578125" customWidth="1"/>
    <col min="9491" max="9491" width="11.140625" customWidth="1"/>
    <col min="9492" max="9492" width="3.28515625" customWidth="1"/>
    <col min="9729" max="9729" width="1.28515625" customWidth="1"/>
    <col min="9730" max="9730" width="8" customWidth="1"/>
    <col min="9731" max="9731" width="24.140625" customWidth="1"/>
    <col min="9732" max="9732" width="0" hidden="1" customWidth="1"/>
    <col min="9733" max="9733" width="4" customWidth="1"/>
    <col min="9734" max="9734" width="10.140625" customWidth="1"/>
    <col min="9735" max="9735" width="12.28515625" customWidth="1"/>
    <col min="9736" max="9736" width="2.5703125" customWidth="1"/>
    <col min="9737" max="9737" width="33.7109375" customWidth="1"/>
    <col min="9738" max="9738" width="2.140625" customWidth="1"/>
    <col min="9739" max="9739" width="0.42578125" customWidth="1"/>
    <col min="9740" max="9740" width="14" customWidth="1"/>
    <col min="9741" max="9741" width="5.7109375" customWidth="1"/>
    <col min="9742" max="9742" width="5.28515625" customWidth="1"/>
    <col min="9743" max="9743" width="3" customWidth="1"/>
    <col min="9744" max="9744" width="5.140625" customWidth="1"/>
    <col min="9745" max="9745" width="0.85546875" customWidth="1"/>
    <col min="9746" max="9746" width="2.42578125" customWidth="1"/>
    <col min="9747" max="9747" width="11.140625" customWidth="1"/>
    <col min="9748" max="9748" width="3.28515625" customWidth="1"/>
    <col min="9985" max="9985" width="1.28515625" customWidth="1"/>
    <col min="9986" max="9986" width="8" customWidth="1"/>
    <col min="9987" max="9987" width="24.140625" customWidth="1"/>
    <col min="9988" max="9988" width="0" hidden="1" customWidth="1"/>
    <col min="9989" max="9989" width="4" customWidth="1"/>
    <col min="9990" max="9990" width="10.140625" customWidth="1"/>
    <col min="9991" max="9991" width="12.28515625" customWidth="1"/>
    <col min="9992" max="9992" width="2.5703125" customWidth="1"/>
    <col min="9993" max="9993" width="33.7109375" customWidth="1"/>
    <col min="9994" max="9994" width="2.140625" customWidth="1"/>
    <col min="9995" max="9995" width="0.42578125" customWidth="1"/>
    <col min="9996" max="9996" width="14" customWidth="1"/>
    <col min="9997" max="9997" width="5.7109375" customWidth="1"/>
    <col min="9998" max="9998" width="5.28515625" customWidth="1"/>
    <col min="9999" max="9999" width="3" customWidth="1"/>
    <col min="10000" max="10000" width="5.140625" customWidth="1"/>
    <col min="10001" max="10001" width="0.85546875" customWidth="1"/>
    <col min="10002" max="10002" width="2.42578125" customWidth="1"/>
    <col min="10003" max="10003" width="11.140625" customWidth="1"/>
    <col min="10004" max="10004" width="3.28515625" customWidth="1"/>
    <col min="10241" max="10241" width="1.28515625" customWidth="1"/>
    <col min="10242" max="10242" width="8" customWidth="1"/>
    <col min="10243" max="10243" width="24.140625" customWidth="1"/>
    <col min="10244" max="10244" width="0" hidden="1" customWidth="1"/>
    <col min="10245" max="10245" width="4" customWidth="1"/>
    <col min="10246" max="10246" width="10.140625" customWidth="1"/>
    <col min="10247" max="10247" width="12.28515625" customWidth="1"/>
    <col min="10248" max="10248" width="2.5703125" customWidth="1"/>
    <col min="10249" max="10249" width="33.7109375" customWidth="1"/>
    <col min="10250" max="10250" width="2.140625" customWidth="1"/>
    <col min="10251" max="10251" width="0.42578125" customWidth="1"/>
    <col min="10252" max="10252" width="14" customWidth="1"/>
    <col min="10253" max="10253" width="5.7109375" customWidth="1"/>
    <col min="10254" max="10254" width="5.28515625" customWidth="1"/>
    <col min="10255" max="10255" width="3" customWidth="1"/>
    <col min="10256" max="10256" width="5.140625" customWidth="1"/>
    <col min="10257" max="10257" width="0.85546875" customWidth="1"/>
    <col min="10258" max="10258" width="2.42578125" customWidth="1"/>
    <col min="10259" max="10259" width="11.140625" customWidth="1"/>
    <col min="10260" max="10260" width="3.28515625" customWidth="1"/>
    <col min="10497" max="10497" width="1.28515625" customWidth="1"/>
    <col min="10498" max="10498" width="8" customWidth="1"/>
    <col min="10499" max="10499" width="24.140625" customWidth="1"/>
    <col min="10500" max="10500" width="0" hidden="1" customWidth="1"/>
    <col min="10501" max="10501" width="4" customWidth="1"/>
    <col min="10502" max="10502" width="10.140625" customWidth="1"/>
    <col min="10503" max="10503" width="12.28515625" customWidth="1"/>
    <col min="10504" max="10504" width="2.5703125" customWidth="1"/>
    <col min="10505" max="10505" width="33.7109375" customWidth="1"/>
    <col min="10506" max="10506" width="2.140625" customWidth="1"/>
    <col min="10507" max="10507" width="0.42578125" customWidth="1"/>
    <col min="10508" max="10508" width="14" customWidth="1"/>
    <col min="10509" max="10509" width="5.7109375" customWidth="1"/>
    <col min="10510" max="10510" width="5.28515625" customWidth="1"/>
    <col min="10511" max="10511" width="3" customWidth="1"/>
    <col min="10512" max="10512" width="5.140625" customWidth="1"/>
    <col min="10513" max="10513" width="0.85546875" customWidth="1"/>
    <col min="10514" max="10514" width="2.42578125" customWidth="1"/>
    <col min="10515" max="10515" width="11.140625" customWidth="1"/>
    <col min="10516" max="10516" width="3.28515625" customWidth="1"/>
    <col min="10753" max="10753" width="1.28515625" customWidth="1"/>
    <col min="10754" max="10754" width="8" customWidth="1"/>
    <col min="10755" max="10755" width="24.140625" customWidth="1"/>
    <col min="10756" max="10756" width="0" hidden="1" customWidth="1"/>
    <col min="10757" max="10757" width="4" customWidth="1"/>
    <col min="10758" max="10758" width="10.140625" customWidth="1"/>
    <col min="10759" max="10759" width="12.28515625" customWidth="1"/>
    <col min="10760" max="10760" width="2.5703125" customWidth="1"/>
    <col min="10761" max="10761" width="33.7109375" customWidth="1"/>
    <col min="10762" max="10762" width="2.140625" customWidth="1"/>
    <col min="10763" max="10763" width="0.42578125" customWidth="1"/>
    <col min="10764" max="10764" width="14" customWidth="1"/>
    <col min="10765" max="10765" width="5.7109375" customWidth="1"/>
    <col min="10766" max="10766" width="5.28515625" customWidth="1"/>
    <col min="10767" max="10767" width="3" customWidth="1"/>
    <col min="10768" max="10768" width="5.140625" customWidth="1"/>
    <col min="10769" max="10769" width="0.85546875" customWidth="1"/>
    <col min="10770" max="10770" width="2.42578125" customWidth="1"/>
    <col min="10771" max="10771" width="11.140625" customWidth="1"/>
    <col min="10772" max="10772" width="3.28515625" customWidth="1"/>
    <col min="11009" max="11009" width="1.28515625" customWidth="1"/>
    <col min="11010" max="11010" width="8" customWidth="1"/>
    <col min="11011" max="11011" width="24.140625" customWidth="1"/>
    <col min="11012" max="11012" width="0" hidden="1" customWidth="1"/>
    <col min="11013" max="11013" width="4" customWidth="1"/>
    <col min="11014" max="11014" width="10.140625" customWidth="1"/>
    <col min="11015" max="11015" width="12.28515625" customWidth="1"/>
    <col min="11016" max="11016" width="2.5703125" customWidth="1"/>
    <col min="11017" max="11017" width="33.7109375" customWidth="1"/>
    <col min="11018" max="11018" width="2.140625" customWidth="1"/>
    <col min="11019" max="11019" width="0.42578125" customWidth="1"/>
    <col min="11020" max="11020" width="14" customWidth="1"/>
    <col min="11021" max="11021" width="5.7109375" customWidth="1"/>
    <col min="11022" max="11022" width="5.28515625" customWidth="1"/>
    <col min="11023" max="11023" width="3" customWidth="1"/>
    <col min="11024" max="11024" width="5.140625" customWidth="1"/>
    <col min="11025" max="11025" width="0.85546875" customWidth="1"/>
    <col min="11026" max="11026" width="2.42578125" customWidth="1"/>
    <col min="11027" max="11027" width="11.140625" customWidth="1"/>
    <col min="11028" max="11028" width="3.28515625" customWidth="1"/>
    <col min="11265" max="11265" width="1.28515625" customWidth="1"/>
    <col min="11266" max="11266" width="8" customWidth="1"/>
    <col min="11267" max="11267" width="24.140625" customWidth="1"/>
    <col min="11268" max="11268" width="0" hidden="1" customWidth="1"/>
    <col min="11269" max="11269" width="4" customWidth="1"/>
    <col min="11270" max="11270" width="10.140625" customWidth="1"/>
    <col min="11271" max="11271" width="12.28515625" customWidth="1"/>
    <col min="11272" max="11272" width="2.5703125" customWidth="1"/>
    <col min="11273" max="11273" width="33.7109375" customWidth="1"/>
    <col min="11274" max="11274" width="2.140625" customWidth="1"/>
    <col min="11275" max="11275" width="0.42578125" customWidth="1"/>
    <col min="11276" max="11276" width="14" customWidth="1"/>
    <col min="11277" max="11277" width="5.7109375" customWidth="1"/>
    <col min="11278" max="11278" width="5.28515625" customWidth="1"/>
    <col min="11279" max="11279" width="3" customWidth="1"/>
    <col min="11280" max="11280" width="5.140625" customWidth="1"/>
    <col min="11281" max="11281" width="0.85546875" customWidth="1"/>
    <col min="11282" max="11282" width="2.42578125" customWidth="1"/>
    <col min="11283" max="11283" width="11.140625" customWidth="1"/>
    <col min="11284" max="11284" width="3.28515625" customWidth="1"/>
    <col min="11521" max="11521" width="1.28515625" customWidth="1"/>
    <col min="11522" max="11522" width="8" customWidth="1"/>
    <col min="11523" max="11523" width="24.140625" customWidth="1"/>
    <col min="11524" max="11524" width="0" hidden="1" customWidth="1"/>
    <col min="11525" max="11525" width="4" customWidth="1"/>
    <col min="11526" max="11526" width="10.140625" customWidth="1"/>
    <col min="11527" max="11527" width="12.28515625" customWidth="1"/>
    <col min="11528" max="11528" width="2.5703125" customWidth="1"/>
    <col min="11529" max="11529" width="33.7109375" customWidth="1"/>
    <col min="11530" max="11530" width="2.140625" customWidth="1"/>
    <col min="11531" max="11531" width="0.42578125" customWidth="1"/>
    <col min="11532" max="11532" width="14" customWidth="1"/>
    <col min="11533" max="11533" width="5.7109375" customWidth="1"/>
    <col min="11534" max="11534" width="5.28515625" customWidth="1"/>
    <col min="11535" max="11535" width="3" customWidth="1"/>
    <col min="11536" max="11536" width="5.140625" customWidth="1"/>
    <col min="11537" max="11537" width="0.85546875" customWidth="1"/>
    <col min="11538" max="11538" width="2.42578125" customWidth="1"/>
    <col min="11539" max="11539" width="11.140625" customWidth="1"/>
    <col min="11540" max="11540" width="3.28515625" customWidth="1"/>
    <col min="11777" max="11777" width="1.28515625" customWidth="1"/>
    <col min="11778" max="11778" width="8" customWidth="1"/>
    <col min="11779" max="11779" width="24.140625" customWidth="1"/>
    <col min="11780" max="11780" width="0" hidden="1" customWidth="1"/>
    <col min="11781" max="11781" width="4" customWidth="1"/>
    <col min="11782" max="11782" width="10.140625" customWidth="1"/>
    <col min="11783" max="11783" width="12.28515625" customWidth="1"/>
    <col min="11784" max="11784" width="2.5703125" customWidth="1"/>
    <col min="11785" max="11785" width="33.7109375" customWidth="1"/>
    <col min="11786" max="11786" width="2.140625" customWidth="1"/>
    <col min="11787" max="11787" width="0.42578125" customWidth="1"/>
    <col min="11788" max="11788" width="14" customWidth="1"/>
    <col min="11789" max="11789" width="5.7109375" customWidth="1"/>
    <col min="11790" max="11790" width="5.28515625" customWidth="1"/>
    <col min="11791" max="11791" width="3" customWidth="1"/>
    <col min="11792" max="11792" width="5.140625" customWidth="1"/>
    <col min="11793" max="11793" width="0.85546875" customWidth="1"/>
    <col min="11794" max="11794" width="2.42578125" customWidth="1"/>
    <col min="11795" max="11795" width="11.140625" customWidth="1"/>
    <col min="11796" max="11796" width="3.28515625" customWidth="1"/>
    <col min="12033" max="12033" width="1.28515625" customWidth="1"/>
    <col min="12034" max="12034" width="8" customWidth="1"/>
    <col min="12035" max="12035" width="24.140625" customWidth="1"/>
    <col min="12036" max="12036" width="0" hidden="1" customWidth="1"/>
    <col min="12037" max="12037" width="4" customWidth="1"/>
    <col min="12038" max="12038" width="10.140625" customWidth="1"/>
    <col min="12039" max="12039" width="12.28515625" customWidth="1"/>
    <col min="12040" max="12040" width="2.5703125" customWidth="1"/>
    <col min="12041" max="12041" width="33.7109375" customWidth="1"/>
    <col min="12042" max="12042" width="2.140625" customWidth="1"/>
    <col min="12043" max="12043" width="0.42578125" customWidth="1"/>
    <col min="12044" max="12044" width="14" customWidth="1"/>
    <col min="12045" max="12045" width="5.7109375" customWidth="1"/>
    <col min="12046" max="12046" width="5.28515625" customWidth="1"/>
    <col min="12047" max="12047" width="3" customWidth="1"/>
    <col min="12048" max="12048" width="5.140625" customWidth="1"/>
    <col min="12049" max="12049" width="0.85546875" customWidth="1"/>
    <col min="12050" max="12050" width="2.42578125" customWidth="1"/>
    <col min="12051" max="12051" width="11.140625" customWidth="1"/>
    <col min="12052" max="12052" width="3.28515625" customWidth="1"/>
    <col min="12289" max="12289" width="1.28515625" customWidth="1"/>
    <col min="12290" max="12290" width="8" customWidth="1"/>
    <col min="12291" max="12291" width="24.140625" customWidth="1"/>
    <col min="12292" max="12292" width="0" hidden="1" customWidth="1"/>
    <col min="12293" max="12293" width="4" customWidth="1"/>
    <col min="12294" max="12294" width="10.140625" customWidth="1"/>
    <col min="12295" max="12295" width="12.28515625" customWidth="1"/>
    <col min="12296" max="12296" width="2.5703125" customWidth="1"/>
    <col min="12297" max="12297" width="33.7109375" customWidth="1"/>
    <col min="12298" max="12298" width="2.140625" customWidth="1"/>
    <col min="12299" max="12299" width="0.42578125" customWidth="1"/>
    <col min="12300" max="12300" width="14" customWidth="1"/>
    <col min="12301" max="12301" width="5.7109375" customWidth="1"/>
    <col min="12302" max="12302" width="5.28515625" customWidth="1"/>
    <col min="12303" max="12303" width="3" customWidth="1"/>
    <col min="12304" max="12304" width="5.140625" customWidth="1"/>
    <col min="12305" max="12305" width="0.85546875" customWidth="1"/>
    <col min="12306" max="12306" width="2.42578125" customWidth="1"/>
    <col min="12307" max="12307" width="11.140625" customWidth="1"/>
    <col min="12308" max="12308" width="3.28515625" customWidth="1"/>
    <col min="12545" max="12545" width="1.28515625" customWidth="1"/>
    <col min="12546" max="12546" width="8" customWidth="1"/>
    <col min="12547" max="12547" width="24.140625" customWidth="1"/>
    <col min="12548" max="12548" width="0" hidden="1" customWidth="1"/>
    <col min="12549" max="12549" width="4" customWidth="1"/>
    <col min="12550" max="12550" width="10.140625" customWidth="1"/>
    <col min="12551" max="12551" width="12.28515625" customWidth="1"/>
    <col min="12552" max="12552" width="2.5703125" customWidth="1"/>
    <col min="12553" max="12553" width="33.7109375" customWidth="1"/>
    <col min="12554" max="12554" width="2.140625" customWidth="1"/>
    <col min="12555" max="12555" width="0.42578125" customWidth="1"/>
    <col min="12556" max="12556" width="14" customWidth="1"/>
    <col min="12557" max="12557" width="5.7109375" customWidth="1"/>
    <col min="12558" max="12558" width="5.28515625" customWidth="1"/>
    <col min="12559" max="12559" width="3" customWidth="1"/>
    <col min="12560" max="12560" width="5.140625" customWidth="1"/>
    <col min="12561" max="12561" width="0.85546875" customWidth="1"/>
    <col min="12562" max="12562" width="2.42578125" customWidth="1"/>
    <col min="12563" max="12563" width="11.140625" customWidth="1"/>
    <col min="12564" max="12564" width="3.28515625" customWidth="1"/>
    <col min="12801" max="12801" width="1.28515625" customWidth="1"/>
    <col min="12802" max="12802" width="8" customWidth="1"/>
    <col min="12803" max="12803" width="24.140625" customWidth="1"/>
    <col min="12804" max="12804" width="0" hidden="1" customWidth="1"/>
    <col min="12805" max="12805" width="4" customWidth="1"/>
    <col min="12806" max="12806" width="10.140625" customWidth="1"/>
    <col min="12807" max="12807" width="12.28515625" customWidth="1"/>
    <col min="12808" max="12808" width="2.5703125" customWidth="1"/>
    <col min="12809" max="12809" width="33.7109375" customWidth="1"/>
    <col min="12810" max="12810" width="2.140625" customWidth="1"/>
    <col min="12811" max="12811" width="0.42578125" customWidth="1"/>
    <col min="12812" max="12812" width="14" customWidth="1"/>
    <col min="12813" max="12813" width="5.7109375" customWidth="1"/>
    <col min="12814" max="12814" width="5.28515625" customWidth="1"/>
    <col min="12815" max="12815" width="3" customWidth="1"/>
    <col min="12816" max="12816" width="5.140625" customWidth="1"/>
    <col min="12817" max="12817" width="0.85546875" customWidth="1"/>
    <col min="12818" max="12818" width="2.42578125" customWidth="1"/>
    <col min="12819" max="12819" width="11.140625" customWidth="1"/>
    <col min="12820" max="12820" width="3.28515625" customWidth="1"/>
    <col min="13057" max="13057" width="1.28515625" customWidth="1"/>
    <col min="13058" max="13058" width="8" customWidth="1"/>
    <col min="13059" max="13059" width="24.140625" customWidth="1"/>
    <col min="13060" max="13060" width="0" hidden="1" customWidth="1"/>
    <col min="13061" max="13061" width="4" customWidth="1"/>
    <col min="13062" max="13062" width="10.140625" customWidth="1"/>
    <col min="13063" max="13063" width="12.28515625" customWidth="1"/>
    <col min="13064" max="13064" width="2.5703125" customWidth="1"/>
    <col min="13065" max="13065" width="33.7109375" customWidth="1"/>
    <col min="13066" max="13066" width="2.140625" customWidth="1"/>
    <col min="13067" max="13067" width="0.42578125" customWidth="1"/>
    <col min="13068" max="13068" width="14" customWidth="1"/>
    <col min="13069" max="13069" width="5.7109375" customWidth="1"/>
    <col min="13070" max="13070" width="5.28515625" customWidth="1"/>
    <col min="13071" max="13071" width="3" customWidth="1"/>
    <col min="13072" max="13072" width="5.140625" customWidth="1"/>
    <col min="13073" max="13073" width="0.85546875" customWidth="1"/>
    <col min="13074" max="13074" width="2.42578125" customWidth="1"/>
    <col min="13075" max="13075" width="11.140625" customWidth="1"/>
    <col min="13076" max="13076" width="3.28515625" customWidth="1"/>
    <col min="13313" max="13313" width="1.28515625" customWidth="1"/>
    <col min="13314" max="13314" width="8" customWidth="1"/>
    <col min="13315" max="13315" width="24.140625" customWidth="1"/>
    <col min="13316" max="13316" width="0" hidden="1" customWidth="1"/>
    <col min="13317" max="13317" width="4" customWidth="1"/>
    <col min="13318" max="13318" width="10.140625" customWidth="1"/>
    <col min="13319" max="13319" width="12.28515625" customWidth="1"/>
    <col min="13320" max="13320" width="2.5703125" customWidth="1"/>
    <col min="13321" max="13321" width="33.7109375" customWidth="1"/>
    <col min="13322" max="13322" width="2.140625" customWidth="1"/>
    <col min="13323" max="13323" width="0.42578125" customWidth="1"/>
    <col min="13324" max="13324" width="14" customWidth="1"/>
    <col min="13325" max="13325" width="5.7109375" customWidth="1"/>
    <col min="13326" max="13326" width="5.28515625" customWidth="1"/>
    <col min="13327" max="13327" width="3" customWidth="1"/>
    <col min="13328" max="13328" width="5.140625" customWidth="1"/>
    <col min="13329" max="13329" width="0.85546875" customWidth="1"/>
    <col min="13330" max="13330" width="2.42578125" customWidth="1"/>
    <col min="13331" max="13331" width="11.140625" customWidth="1"/>
    <col min="13332" max="13332" width="3.28515625" customWidth="1"/>
    <col min="13569" max="13569" width="1.28515625" customWidth="1"/>
    <col min="13570" max="13570" width="8" customWidth="1"/>
    <col min="13571" max="13571" width="24.140625" customWidth="1"/>
    <col min="13572" max="13572" width="0" hidden="1" customWidth="1"/>
    <col min="13573" max="13573" width="4" customWidth="1"/>
    <col min="13574" max="13574" width="10.140625" customWidth="1"/>
    <col min="13575" max="13575" width="12.28515625" customWidth="1"/>
    <col min="13576" max="13576" width="2.5703125" customWidth="1"/>
    <col min="13577" max="13577" width="33.7109375" customWidth="1"/>
    <col min="13578" max="13578" width="2.140625" customWidth="1"/>
    <col min="13579" max="13579" width="0.42578125" customWidth="1"/>
    <col min="13580" max="13580" width="14" customWidth="1"/>
    <col min="13581" max="13581" width="5.7109375" customWidth="1"/>
    <col min="13582" max="13582" width="5.28515625" customWidth="1"/>
    <col min="13583" max="13583" width="3" customWidth="1"/>
    <col min="13584" max="13584" width="5.140625" customWidth="1"/>
    <col min="13585" max="13585" width="0.85546875" customWidth="1"/>
    <col min="13586" max="13586" width="2.42578125" customWidth="1"/>
    <col min="13587" max="13587" width="11.140625" customWidth="1"/>
    <col min="13588" max="13588" width="3.28515625" customWidth="1"/>
    <col min="13825" max="13825" width="1.28515625" customWidth="1"/>
    <col min="13826" max="13826" width="8" customWidth="1"/>
    <col min="13827" max="13827" width="24.140625" customWidth="1"/>
    <col min="13828" max="13828" width="0" hidden="1" customWidth="1"/>
    <col min="13829" max="13829" width="4" customWidth="1"/>
    <col min="13830" max="13830" width="10.140625" customWidth="1"/>
    <col min="13831" max="13831" width="12.28515625" customWidth="1"/>
    <col min="13832" max="13832" width="2.5703125" customWidth="1"/>
    <col min="13833" max="13833" width="33.7109375" customWidth="1"/>
    <col min="13834" max="13834" width="2.140625" customWidth="1"/>
    <col min="13835" max="13835" width="0.42578125" customWidth="1"/>
    <col min="13836" max="13836" width="14" customWidth="1"/>
    <col min="13837" max="13837" width="5.7109375" customWidth="1"/>
    <col min="13838" max="13838" width="5.28515625" customWidth="1"/>
    <col min="13839" max="13839" width="3" customWidth="1"/>
    <col min="13840" max="13840" width="5.140625" customWidth="1"/>
    <col min="13841" max="13841" width="0.85546875" customWidth="1"/>
    <col min="13842" max="13842" width="2.42578125" customWidth="1"/>
    <col min="13843" max="13843" width="11.140625" customWidth="1"/>
    <col min="13844" max="13844" width="3.28515625" customWidth="1"/>
    <col min="14081" max="14081" width="1.28515625" customWidth="1"/>
    <col min="14082" max="14082" width="8" customWidth="1"/>
    <col min="14083" max="14083" width="24.140625" customWidth="1"/>
    <col min="14084" max="14084" width="0" hidden="1" customWidth="1"/>
    <col min="14085" max="14085" width="4" customWidth="1"/>
    <col min="14086" max="14086" width="10.140625" customWidth="1"/>
    <col min="14087" max="14087" width="12.28515625" customWidth="1"/>
    <col min="14088" max="14088" width="2.5703125" customWidth="1"/>
    <col min="14089" max="14089" width="33.7109375" customWidth="1"/>
    <col min="14090" max="14090" width="2.140625" customWidth="1"/>
    <col min="14091" max="14091" width="0.42578125" customWidth="1"/>
    <col min="14092" max="14092" width="14" customWidth="1"/>
    <col min="14093" max="14093" width="5.7109375" customWidth="1"/>
    <col min="14094" max="14094" width="5.28515625" customWidth="1"/>
    <col min="14095" max="14095" width="3" customWidth="1"/>
    <col min="14096" max="14096" width="5.140625" customWidth="1"/>
    <col min="14097" max="14097" width="0.85546875" customWidth="1"/>
    <col min="14098" max="14098" width="2.42578125" customWidth="1"/>
    <col min="14099" max="14099" width="11.140625" customWidth="1"/>
    <col min="14100" max="14100" width="3.28515625" customWidth="1"/>
    <col min="14337" max="14337" width="1.28515625" customWidth="1"/>
    <col min="14338" max="14338" width="8" customWidth="1"/>
    <col min="14339" max="14339" width="24.140625" customWidth="1"/>
    <col min="14340" max="14340" width="0" hidden="1" customWidth="1"/>
    <col min="14341" max="14341" width="4" customWidth="1"/>
    <col min="14342" max="14342" width="10.140625" customWidth="1"/>
    <col min="14343" max="14343" width="12.28515625" customWidth="1"/>
    <col min="14344" max="14344" width="2.5703125" customWidth="1"/>
    <col min="14345" max="14345" width="33.7109375" customWidth="1"/>
    <col min="14346" max="14346" width="2.140625" customWidth="1"/>
    <col min="14347" max="14347" width="0.42578125" customWidth="1"/>
    <col min="14348" max="14348" width="14" customWidth="1"/>
    <col min="14349" max="14349" width="5.7109375" customWidth="1"/>
    <col min="14350" max="14350" width="5.28515625" customWidth="1"/>
    <col min="14351" max="14351" width="3" customWidth="1"/>
    <col min="14352" max="14352" width="5.140625" customWidth="1"/>
    <col min="14353" max="14353" width="0.85546875" customWidth="1"/>
    <col min="14354" max="14354" width="2.42578125" customWidth="1"/>
    <col min="14355" max="14355" width="11.140625" customWidth="1"/>
    <col min="14356" max="14356" width="3.28515625" customWidth="1"/>
    <col min="14593" max="14593" width="1.28515625" customWidth="1"/>
    <col min="14594" max="14594" width="8" customWidth="1"/>
    <col min="14595" max="14595" width="24.140625" customWidth="1"/>
    <col min="14596" max="14596" width="0" hidden="1" customWidth="1"/>
    <col min="14597" max="14597" width="4" customWidth="1"/>
    <col min="14598" max="14598" width="10.140625" customWidth="1"/>
    <col min="14599" max="14599" width="12.28515625" customWidth="1"/>
    <col min="14600" max="14600" width="2.5703125" customWidth="1"/>
    <col min="14601" max="14601" width="33.7109375" customWidth="1"/>
    <col min="14602" max="14602" width="2.140625" customWidth="1"/>
    <col min="14603" max="14603" width="0.42578125" customWidth="1"/>
    <col min="14604" max="14604" width="14" customWidth="1"/>
    <col min="14605" max="14605" width="5.7109375" customWidth="1"/>
    <col min="14606" max="14606" width="5.28515625" customWidth="1"/>
    <col min="14607" max="14607" width="3" customWidth="1"/>
    <col min="14608" max="14608" width="5.140625" customWidth="1"/>
    <col min="14609" max="14609" width="0.85546875" customWidth="1"/>
    <col min="14610" max="14610" width="2.42578125" customWidth="1"/>
    <col min="14611" max="14611" width="11.140625" customWidth="1"/>
    <col min="14612" max="14612" width="3.28515625" customWidth="1"/>
    <col min="14849" max="14849" width="1.28515625" customWidth="1"/>
    <col min="14850" max="14850" width="8" customWidth="1"/>
    <col min="14851" max="14851" width="24.140625" customWidth="1"/>
    <col min="14852" max="14852" width="0" hidden="1" customWidth="1"/>
    <col min="14853" max="14853" width="4" customWidth="1"/>
    <col min="14854" max="14854" width="10.140625" customWidth="1"/>
    <col min="14855" max="14855" width="12.28515625" customWidth="1"/>
    <col min="14856" max="14856" width="2.5703125" customWidth="1"/>
    <col min="14857" max="14857" width="33.7109375" customWidth="1"/>
    <col min="14858" max="14858" width="2.140625" customWidth="1"/>
    <col min="14859" max="14859" width="0.42578125" customWidth="1"/>
    <col min="14860" max="14860" width="14" customWidth="1"/>
    <col min="14861" max="14861" width="5.7109375" customWidth="1"/>
    <col min="14862" max="14862" width="5.28515625" customWidth="1"/>
    <col min="14863" max="14863" width="3" customWidth="1"/>
    <col min="14864" max="14864" width="5.140625" customWidth="1"/>
    <col min="14865" max="14865" width="0.85546875" customWidth="1"/>
    <col min="14866" max="14866" width="2.42578125" customWidth="1"/>
    <col min="14867" max="14867" width="11.140625" customWidth="1"/>
    <col min="14868" max="14868" width="3.28515625" customWidth="1"/>
    <col min="15105" max="15105" width="1.28515625" customWidth="1"/>
    <col min="15106" max="15106" width="8" customWidth="1"/>
    <col min="15107" max="15107" width="24.140625" customWidth="1"/>
    <col min="15108" max="15108" width="0" hidden="1" customWidth="1"/>
    <col min="15109" max="15109" width="4" customWidth="1"/>
    <col min="15110" max="15110" width="10.140625" customWidth="1"/>
    <col min="15111" max="15111" width="12.28515625" customWidth="1"/>
    <col min="15112" max="15112" width="2.5703125" customWidth="1"/>
    <col min="15113" max="15113" width="33.7109375" customWidth="1"/>
    <col min="15114" max="15114" width="2.140625" customWidth="1"/>
    <col min="15115" max="15115" width="0.42578125" customWidth="1"/>
    <col min="15116" max="15116" width="14" customWidth="1"/>
    <col min="15117" max="15117" width="5.7109375" customWidth="1"/>
    <col min="15118" max="15118" width="5.28515625" customWidth="1"/>
    <col min="15119" max="15119" width="3" customWidth="1"/>
    <col min="15120" max="15120" width="5.140625" customWidth="1"/>
    <col min="15121" max="15121" width="0.85546875" customWidth="1"/>
    <col min="15122" max="15122" width="2.42578125" customWidth="1"/>
    <col min="15123" max="15123" width="11.140625" customWidth="1"/>
    <col min="15124" max="15124" width="3.28515625" customWidth="1"/>
    <col min="15361" max="15361" width="1.28515625" customWidth="1"/>
    <col min="15362" max="15362" width="8" customWidth="1"/>
    <col min="15363" max="15363" width="24.140625" customWidth="1"/>
    <col min="15364" max="15364" width="0" hidden="1" customWidth="1"/>
    <col min="15365" max="15365" width="4" customWidth="1"/>
    <col min="15366" max="15366" width="10.140625" customWidth="1"/>
    <col min="15367" max="15367" width="12.28515625" customWidth="1"/>
    <col min="15368" max="15368" width="2.5703125" customWidth="1"/>
    <col min="15369" max="15369" width="33.7109375" customWidth="1"/>
    <col min="15370" max="15370" width="2.140625" customWidth="1"/>
    <col min="15371" max="15371" width="0.42578125" customWidth="1"/>
    <col min="15372" max="15372" width="14" customWidth="1"/>
    <col min="15373" max="15373" width="5.7109375" customWidth="1"/>
    <col min="15374" max="15374" width="5.28515625" customWidth="1"/>
    <col min="15375" max="15375" width="3" customWidth="1"/>
    <col min="15376" max="15376" width="5.140625" customWidth="1"/>
    <col min="15377" max="15377" width="0.85546875" customWidth="1"/>
    <col min="15378" max="15378" width="2.42578125" customWidth="1"/>
    <col min="15379" max="15379" width="11.140625" customWidth="1"/>
    <col min="15380" max="15380" width="3.28515625" customWidth="1"/>
    <col min="15617" max="15617" width="1.28515625" customWidth="1"/>
    <col min="15618" max="15618" width="8" customWidth="1"/>
    <col min="15619" max="15619" width="24.140625" customWidth="1"/>
    <col min="15620" max="15620" width="0" hidden="1" customWidth="1"/>
    <col min="15621" max="15621" width="4" customWidth="1"/>
    <col min="15622" max="15622" width="10.140625" customWidth="1"/>
    <col min="15623" max="15623" width="12.28515625" customWidth="1"/>
    <col min="15624" max="15624" width="2.5703125" customWidth="1"/>
    <col min="15625" max="15625" width="33.7109375" customWidth="1"/>
    <col min="15626" max="15626" width="2.140625" customWidth="1"/>
    <col min="15627" max="15627" width="0.42578125" customWidth="1"/>
    <col min="15628" max="15628" width="14" customWidth="1"/>
    <col min="15629" max="15629" width="5.7109375" customWidth="1"/>
    <col min="15630" max="15630" width="5.28515625" customWidth="1"/>
    <col min="15631" max="15631" width="3" customWidth="1"/>
    <col min="15632" max="15632" width="5.140625" customWidth="1"/>
    <col min="15633" max="15633" width="0.85546875" customWidth="1"/>
    <col min="15634" max="15634" width="2.42578125" customWidth="1"/>
    <col min="15635" max="15635" width="11.140625" customWidth="1"/>
    <col min="15636" max="15636" width="3.28515625" customWidth="1"/>
    <col min="15873" max="15873" width="1.28515625" customWidth="1"/>
    <col min="15874" max="15874" width="8" customWidth="1"/>
    <col min="15875" max="15875" width="24.140625" customWidth="1"/>
    <col min="15876" max="15876" width="0" hidden="1" customWidth="1"/>
    <col min="15877" max="15877" width="4" customWidth="1"/>
    <col min="15878" max="15878" width="10.140625" customWidth="1"/>
    <col min="15879" max="15879" width="12.28515625" customWidth="1"/>
    <col min="15880" max="15880" width="2.5703125" customWidth="1"/>
    <col min="15881" max="15881" width="33.7109375" customWidth="1"/>
    <col min="15882" max="15882" width="2.140625" customWidth="1"/>
    <col min="15883" max="15883" width="0.42578125" customWidth="1"/>
    <col min="15884" max="15884" width="14" customWidth="1"/>
    <col min="15885" max="15885" width="5.7109375" customWidth="1"/>
    <col min="15886" max="15886" width="5.28515625" customWidth="1"/>
    <col min="15887" max="15887" width="3" customWidth="1"/>
    <col min="15888" max="15888" width="5.140625" customWidth="1"/>
    <col min="15889" max="15889" width="0.85546875" customWidth="1"/>
    <col min="15890" max="15890" width="2.42578125" customWidth="1"/>
    <col min="15891" max="15891" width="11.140625" customWidth="1"/>
    <col min="15892" max="15892" width="3.28515625" customWidth="1"/>
    <col min="16129" max="16129" width="1.28515625" customWidth="1"/>
    <col min="16130" max="16130" width="8" customWidth="1"/>
    <col min="16131" max="16131" width="24.140625" customWidth="1"/>
    <col min="16132" max="16132" width="0" hidden="1" customWidth="1"/>
    <col min="16133" max="16133" width="4" customWidth="1"/>
    <col min="16134" max="16134" width="10.140625" customWidth="1"/>
    <col min="16135" max="16135" width="12.28515625" customWidth="1"/>
    <col min="16136" max="16136" width="2.5703125" customWidth="1"/>
    <col min="16137" max="16137" width="33.7109375" customWidth="1"/>
    <col min="16138" max="16138" width="2.140625" customWidth="1"/>
    <col min="16139" max="16139" width="0.42578125" customWidth="1"/>
    <col min="16140" max="16140" width="14" customWidth="1"/>
    <col min="16141" max="16141" width="5.7109375" customWidth="1"/>
    <col min="16142" max="16142" width="5.28515625" customWidth="1"/>
    <col min="16143" max="16143" width="3" customWidth="1"/>
    <col min="16144" max="16144" width="5.140625" customWidth="1"/>
    <col min="16145" max="16145" width="0.85546875" customWidth="1"/>
    <col min="16146" max="16146" width="2.42578125" customWidth="1"/>
    <col min="16147" max="16147" width="11.140625" customWidth="1"/>
    <col min="16148" max="16148" width="3.28515625" customWidth="1"/>
  </cols>
  <sheetData>
    <row r="1" spans="1:20" ht="7.15" customHeight="1" x14ac:dyDescent="0.25"/>
    <row r="2" spans="1:20" x14ac:dyDescent="0.25">
      <c r="B2" s="124" t="s">
        <v>145</v>
      </c>
      <c r="C2" s="121"/>
      <c r="D2" s="121"/>
      <c r="E2" s="121"/>
      <c r="F2" s="121"/>
    </row>
    <row r="3" spans="1:20" x14ac:dyDescent="0.25">
      <c r="B3" s="121"/>
      <c r="C3" s="121"/>
      <c r="D3" s="121"/>
      <c r="E3" s="121"/>
      <c r="F3" s="121"/>
      <c r="O3" s="125"/>
      <c r="P3" s="121"/>
      <c r="R3" s="126"/>
      <c r="S3" s="121"/>
    </row>
    <row r="4" spans="1:20" x14ac:dyDescent="0.25">
      <c r="B4" s="124" t="s">
        <v>146</v>
      </c>
      <c r="C4" s="121"/>
      <c r="D4" s="121"/>
      <c r="E4" s="121"/>
      <c r="O4" s="121"/>
      <c r="P4" s="121"/>
      <c r="R4" s="121"/>
      <c r="S4" s="121"/>
    </row>
    <row r="5" spans="1:20" x14ac:dyDescent="0.25">
      <c r="B5" s="121"/>
      <c r="C5" s="121"/>
      <c r="D5" s="121"/>
      <c r="E5" s="121"/>
    </row>
    <row r="6" spans="1:20" x14ac:dyDescent="0.25">
      <c r="B6" s="121"/>
      <c r="C6" s="121"/>
      <c r="D6" s="121"/>
      <c r="E6" s="121"/>
      <c r="N6" s="125"/>
      <c r="O6" s="121"/>
      <c r="P6" s="121"/>
    </row>
    <row r="7" spans="1:20" x14ac:dyDescent="0.25">
      <c r="B7" s="121"/>
      <c r="C7" s="121"/>
      <c r="D7" s="121"/>
      <c r="E7" s="121"/>
      <c r="N7" s="121"/>
      <c r="O7" s="121"/>
      <c r="P7" s="121"/>
      <c r="R7" s="127"/>
      <c r="S7" s="121"/>
    </row>
    <row r="8" spans="1:20" x14ac:dyDescent="0.25">
      <c r="B8" s="121"/>
      <c r="C8" s="121"/>
      <c r="D8" s="121"/>
      <c r="E8" s="121"/>
      <c r="I8" s="128" t="s">
        <v>147</v>
      </c>
      <c r="N8" s="121"/>
      <c r="O8" s="121"/>
      <c r="P8" s="121"/>
      <c r="R8" s="121"/>
      <c r="S8" s="121"/>
    </row>
    <row r="9" spans="1:20" x14ac:dyDescent="0.25">
      <c r="B9" s="124" t="s">
        <v>0</v>
      </c>
      <c r="C9" s="121"/>
      <c r="D9" s="121"/>
      <c r="I9" s="121"/>
      <c r="N9" s="121"/>
      <c r="O9" s="121"/>
      <c r="P9" s="121"/>
      <c r="R9" s="121"/>
      <c r="S9" s="121"/>
    </row>
    <row r="10" spans="1:20" x14ac:dyDescent="0.25">
      <c r="B10" s="121"/>
      <c r="C10" s="121"/>
      <c r="D10" s="121"/>
      <c r="I10" s="121"/>
      <c r="R10" s="121"/>
      <c r="S10" s="121"/>
    </row>
    <row r="11" spans="1:20" x14ac:dyDescent="0.25">
      <c r="B11" s="121"/>
      <c r="C11" s="121"/>
      <c r="D11" s="121"/>
      <c r="I11" s="121"/>
    </row>
    <row r="12" spans="1:20" x14ac:dyDescent="0.25">
      <c r="I12" s="121"/>
    </row>
    <row r="13" spans="1:20" ht="5.0999999999999996" customHeight="1" x14ac:dyDescent="0.25"/>
    <row r="14" spans="1:20" ht="18" customHeight="1" x14ac:dyDescent="0.25">
      <c r="H14" s="120" t="s">
        <v>148</v>
      </c>
      <c r="I14" s="121"/>
      <c r="J14" s="121"/>
      <c r="K14" s="121"/>
    </row>
    <row r="15" spans="1:20" ht="9.9499999999999993" customHeight="1" thickBot="1" x14ac:dyDescent="0.3"/>
    <row r="16" spans="1:20" ht="27" customHeight="1" thickTop="1" thickBot="1" x14ac:dyDescent="0.3">
      <c r="A16" s="133" t="s">
        <v>1</v>
      </c>
      <c r="B16" s="134"/>
      <c r="C16" s="9" t="s">
        <v>2</v>
      </c>
      <c r="D16" s="133" t="s">
        <v>3</v>
      </c>
      <c r="E16" s="134"/>
      <c r="F16" s="134"/>
      <c r="G16" s="134"/>
      <c r="H16" s="134"/>
      <c r="I16" s="134"/>
      <c r="J16" s="134"/>
      <c r="K16" s="133" t="s">
        <v>149</v>
      </c>
      <c r="L16" s="134"/>
      <c r="M16" s="133" t="s">
        <v>150</v>
      </c>
      <c r="N16" s="134"/>
      <c r="O16" s="134"/>
      <c r="P16" s="135" t="s">
        <v>195</v>
      </c>
      <c r="Q16" s="134"/>
      <c r="R16" s="134"/>
      <c r="S16" s="133" t="s">
        <v>151</v>
      </c>
      <c r="T16" s="134"/>
    </row>
    <row r="17" spans="1:20" ht="15.75" thickTop="1" x14ac:dyDescent="0.25">
      <c r="A17" s="131"/>
      <c r="B17" s="123"/>
      <c r="C17" s="7"/>
      <c r="D17" s="131" t="s">
        <v>4</v>
      </c>
      <c r="E17" s="123"/>
      <c r="F17" s="123"/>
      <c r="G17" s="123"/>
      <c r="H17" s="123"/>
      <c r="I17" s="123"/>
      <c r="J17" s="123"/>
      <c r="K17" s="122">
        <v>4852132.9800000004</v>
      </c>
      <c r="L17" s="123"/>
      <c r="M17" s="122">
        <v>325270.95</v>
      </c>
      <c r="N17" s="123"/>
      <c r="O17" s="123"/>
      <c r="P17" s="122">
        <v>6.7</v>
      </c>
      <c r="Q17" s="123"/>
      <c r="R17" s="123"/>
      <c r="S17" s="122">
        <v>5177403.93</v>
      </c>
      <c r="T17" s="123"/>
    </row>
    <row r="18" spans="1:20" x14ac:dyDescent="0.25">
      <c r="A18" s="131"/>
      <c r="B18" s="123"/>
      <c r="C18" s="7" t="s">
        <v>152</v>
      </c>
      <c r="D18" s="131" t="s">
        <v>153</v>
      </c>
      <c r="E18" s="123"/>
      <c r="F18" s="123"/>
      <c r="G18" s="123"/>
      <c r="H18" s="123"/>
      <c r="I18" s="123"/>
      <c r="J18" s="123"/>
      <c r="K18" s="122">
        <v>4733982.9800000004</v>
      </c>
      <c r="L18" s="123"/>
      <c r="M18" s="122">
        <v>393406.83</v>
      </c>
      <c r="N18" s="123"/>
      <c r="O18" s="123"/>
      <c r="P18" s="122">
        <f>M18/K18*100</f>
        <v>8.3102713225217375</v>
      </c>
      <c r="Q18" s="123"/>
      <c r="R18" s="123"/>
      <c r="S18" s="122">
        <v>5127389.8099999996</v>
      </c>
      <c r="T18" s="123"/>
    </row>
    <row r="19" spans="1:20" x14ac:dyDescent="0.25">
      <c r="A19" s="131"/>
      <c r="B19" s="123"/>
      <c r="C19" s="7" t="s">
        <v>161</v>
      </c>
      <c r="D19" s="131" t="s">
        <v>7</v>
      </c>
      <c r="E19" s="123"/>
      <c r="F19" s="123"/>
      <c r="G19" s="123"/>
      <c r="H19" s="123"/>
      <c r="I19" s="123"/>
      <c r="J19" s="123"/>
      <c r="K19" s="122">
        <v>2669780.2000000002</v>
      </c>
      <c r="L19" s="123"/>
      <c r="M19" s="122">
        <v>259724.62</v>
      </c>
      <c r="N19" s="123"/>
      <c r="O19" s="123"/>
      <c r="P19" s="122">
        <f>M19/K19*100</f>
        <v>9.7283147129490288</v>
      </c>
      <c r="Q19" s="123"/>
      <c r="R19" s="123"/>
      <c r="S19" s="122">
        <v>2929504.82</v>
      </c>
      <c r="T19" s="123"/>
    </row>
    <row r="20" spans="1:20" x14ac:dyDescent="0.25">
      <c r="A20" s="131"/>
      <c r="B20" s="123"/>
      <c r="C20" s="7" t="s">
        <v>162</v>
      </c>
      <c r="D20" s="131" t="s">
        <v>163</v>
      </c>
      <c r="E20" s="123"/>
      <c r="F20" s="123"/>
      <c r="G20" s="123"/>
      <c r="H20" s="123"/>
      <c r="I20" s="123"/>
      <c r="J20" s="123"/>
      <c r="K20" s="122">
        <v>10</v>
      </c>
      <c r="L20" s="123"/>
      <c r="M20" s="122">
        <v>0</v>
      </c>
      <c r="N20" s="123"/>
      <c r="O20" s="123"/>
      <c r="P20" s="122">
        <v>0</v>
      </c>
      <c r="Q20" s="123"/>
      <c r="R20" s="123"/>
      <c r="S20" s="122">
        <v>10</v>
      </c>
      <c r="T20" s="123"/>
    </row>
    <row r="21" spans="1:20" x14ac:dyDescent="0.25">
      <c r="A21" s="131"/>
      <c r="B21" s="123"/>
      <c r="C21" s="7" t="s">
        <v>164</v>
      </c>
      <c r="D21" s="131" t="s">
        <v>165</v>
      </c>
      <c r="E21" s="123"/>
      <c r="F21" s="123"/>
      <c r="G21" s="123"/>
      <c r="H21" s="123"/>
      <c r="I21" s="123"/>
      <c r="J21" s="123"/>
      <c r="K21" s="122">
        <v>1500</v>
      </c>
      <c r="L21" s="123"/>
      <c r="M21" s="122">
        <v>0</v>
      </c>
      <c r="N21" s="123"/>
      <c r="O21" s="123"/>
      <c r="P21" s="122">
        <v>0</v>
      </c>
      <c r="Q21" s="123"/>
      <c r="R21" s="123"/>
      <c r="S21" s="122">
        <v>1500</v>
      </c>
      <c r="T21" s="123"/>
    </row>
    <row r="22" spans="1:20" x14ac:dyDescent="0.25">
      <c r="A22" s="131"/>
      <c r="B22" s="123"/>
      <c r="C22" s="7" t="s">
        <v>166</v>
      </c>
      <c r="D22" s="131" t="s">
        <v>167</v>
      </c>
      <c r="E22" s="123"/>
      <c r="F22" s="123"/>
      <c r="G22" s="123"/>
      <c r="H22" s="123"/>
      <c r="I22" s="123"/>
      <c r="J22" s="123"/>
      <c r="K22" s="122">
        <v>1651093.8</v>
      </c>
      <c r="L22" s="123"/>
      <c r="M22" s="122">
        <v>77981.490000000005</v>
      </c>
      <c r="N22" s="123"/>
      <c r="O22" s="123"/>
      <c r="P22" s="122">
        <v>4.72</v>
      </c>
      <c r="Q22" s="123"/>
      <c r="R22" s="123"/>
      <c r="S22" s="122">
        <v>1729075.29</v>
      </c>
      <c r="T22" s="123"/>
    </row>
    <row r="23" spans="1:20" x14ac:dyDescent="0.25">
      <c r="A23" s="131"/>
      <c r="B23" s="123"/>
      <c r="C23" s="7" t="s">
        <v>168</v>
      </c>
      <c r="D23" s="131" t="s">
        <v>169</v>
      </c>
      <c r="E23" s="123"/>
      <c r="F23" s="123"/>
      <c r="G23" s="123"/>
      <c r="H23" s="123"/>
      <c r="I23" s="123"/>
      <c r="J23" s="123"/>
      <c r="K23" s="122">
        <v>401598.98</v>
      </c>
      <c r="L23" s="123"/>
      <c r="M23" s="122">
        <v>55700.72</v>
      </c>
      <c r="N23" s="123"/>
      <c r="O23" s="123"/>
      <c r="P23" s="122">
        <f>M23/K23*100</f>
        <v>13.86973642213932</v>
      </c>
      <c r="Q23" s="123"/>
      <c r="R23" s="123"/>
      <c r="S23" s="122">
        <v>457299.7</v>
      </c>
      <c r="T23" s="123"/>
    </row>
    <row r="24" spans="1:20" x14ac:dyDescent="0.25">
      <c r="A24" s="131"/>
      <c r="B24" s="123"/>
      <c r="C24" s="7" t="s">
        <v>170</v>
      </c>
      <c r="D24" s="131" t="s">
        <v>171</v>
      </c>
      <c r="E24" s="123"/>
      <c r="F24" s="123"/>
      <c r="G24" s="123"/>
      <c r="H24" s="123"/>
      <c r="I24" s="123"/>
      <c r="J24" s="123"/>
      <c r="K24" s="122">
        <v>10000</v>
      </c>
      <c r="L24" s="123"/>
      <c r="M24" s="122">
        <v>0</v>
      </c>
      <c r="N24" s="123"/>
      <c r="O24" s="123"/>
      <c r="P24" s="122">
        <v>0</v>
      </c>
      <c r="Q24" s="123"/>
      <c r="R24" s="123"/>
      <c r="S24" s="122">
        <v>10000</v>
      </c>
      <c r="T24" s="123"/>
    </row>
    <row r="25" spans="1:20" x14ac:dyDescent="0.25">
      <c r="A25" s="131"/>
      <c r="B25" s="123"/>
      <c r="C25" s="7" t="s">
        <v>154</v>
      </c>
      <c r="D25" s="131" t="s">
        <v>155</v>
      </c>
      <c r="E25" s="123"/>
      <c r="F25" s="123"/>
      <c r="G25" s="123"/>
      <c r="H25" s="123"/>
      <c r="I25" s="123"/>
      <c r="J25" s="123"/>
      <c r="K25" s="122">
        <v>150</v>
      </c>
      <c r="L25" s="123"/>
      <c r="M25" s="122">
        <v>0</v>
      </c>
      <c r="N25" s="123"/>
      <c r="O25" s="123"/>
      <c r="P25" s="122">
        <v>0</v>
      </c>
      <c r="Q25" s="123"/>
      <c r="R25" s="123"/>
      <c r="S25" s="122">
        <v>150</v>
      </c>
      <c r="T25" s="123"/>
    </row>
    <row r="26" spans="1:20" x14ac:dyDescent="0.25">
      <c r="A26" s="131"/>
      <c r="B26" s="123"/>
      <c r="C26" s="7" t="s">
        <v>172</v>
      </c>
      <c r="D26" s="131" t="s">
        <v>173</v>
      </c>
      <c r="E26" s="123"/>
      <c r="F26" s="123"/>
      <c r="G26" s="123"/>
      <c r="H26" s="123"/>
      <c r="I26" s="123"/>
      <c r="J26" s="123"/>
      <c r="K26" s="122">
        <v>150</v>
      </c>
      <c r="L26" s="123"/>
      <c r="M26" s="122">
        <v>0</v>
      </c>
      <c r="N26" s="123"/>
      <c r="O26" s="123"/>
      <c r="P26" s="122">
        <v>0</v>
      </c>
      <c r="Q26" s="123"/>
      <c r="R26" s="123"/>
      <c r="S26" s="122">
        <v>150</v>
      </c>
      <c r="T26" s="123"/>
    </row>
    <row r="27" spans="1:20" x14ac:dyDescent="0.25">
      <c r="A27" s="131"/>
      <c r="B27" s="123"/>
      <c r="C27" s="7" t="s">
        <v>156</v>
      </c>
      <c r="D27" s="131" t="s">
        <v>5</v>
      </c>
      <c r="E27" s="123"/>
      <c r="F27" s="123"/>
      <c r="G27" s="123"/>
      <c r="H27" s="123"/>
      <c r="I27" s="123"/>
      <c r="J27" s="123"/>
      <c r="K27" s="122">
        <v>118000</v>
      </c>
      <c r="L27" s="123"/>
      <c r="M27" s="122">
        <v>-68135.88</v>
      </c>
      <c r="N27" s="123"/>
      <c r="O27" s="123"/>
      <c r="P27" s="122">
        <v>-57.74</v>
      </c>
      <c r="Q27" s="123"/>
      <c r="R27" s="123"/>
      <c r="S27" s="122">
        <v>49864.12</v>
      </c>
      <c r="T27" s="123"/>
    </row>
    <row r="28" spans="1:20" ht="15.75" thickBot="1" x14ac:dyDescent="0.3">
      <c r="A28" s="131"/>
      <c r="B28" s="123"/>
      <c r="C28" s="7" t="s">
        <v>174</v>
      </c>
      <c r="D28" s="131" t="s">
        <v>175</v>
      </c>
      <c r="E28" s="123"/>
      <c r="F28" s="123"/>
      <c r="G28" s="123"/>
      <c r="H28" s="123"/>
      <c r="I28" s="123"/>
      <c r="J28" s="123"/>
      <c r="K28" s="122">
        <v>118000</v>
      </c>
      <c r="L28" s="123"/>
      <c r="M28" s="122">
        <v>-68135.88</v>
      </c>
      <c r="N28" s="123"/>
      <c r="O28" s="123"/>
      <c r="P28" s="122">
        <v>-57.74</v>
      </c>
      <c r="Q28" s="123"/>
      <c r="R28" s="123"/>
      <c r="S28" s="122">
        <v>49864.12</v>
      </c>
      <c r="T28" s="123"/>
    </row>
    <row r="29" spans="1:20" ht="22.5" customHeight="1" thickTop="1" thickBot="1" x14ac:dyDescent="0.3">
      <c r="A29" s="133" t="s">
        <v>1</v>
      </c>
      <c r="B29" s="134"/>
      <c r="C29" s="9" t="s">
        <v>2</v>
      </c>
      <c r="D29" s="133" t="s">
        <v>3</v>
      </c>
      <c r="E29" s="134"/>
      <c r="F29" s="134"/>
      <c r="G29" s="134"/>
      <c r="H29" s="134"/>
      <c r="I29" s="134"/>
      <c r="J29" s="134"/>
      <c r="K29" s="133" t="s">
        <v>149</v>
      </c>
      <c r="L29" s="134"/>
      <c r="M29" s="133" t="s">
        <v>150</v>
      </c>
      <c r="N29" s="134"/>
      <c r="O29" s="134"/>
      <c r="P29" s="135" t="s">
        <v>195</v>
      </c>
      <c r="Q29" s="134"/>
      <c r="R29" s="134"/>
      <c r="S29" s="133" t="s">
        <v>151</v>
      </c>
      <c r="T29" s="134"/>
    </row>
    <row r="30" spans="1:20" ht="15.75" thickTop="1" x14ac:dyDescent="0.25">
      <c r="A30" s="131"/>
      <c r="B30" s="123"/>
      <c r="C30" s="7"/>
      <c r="D30" s="131" t="s">
        <v>6</v>
      </c>
      <c r="E30" s="123"/>
      <c r="F30" s="123"/>
      <c r="G30" s="123"/>
      <c r="H30" s="123"/>
      <c r="I30" s="123"/>
      <c r="J30" s="123"/>
      <c r="K30" s="122">
        <v>4852132.9800000004</v>
      </c>
      <c r="L30" s="123"/>
      <c r="M30" s="122">
        <v>325270.95</v>
      </c>
      <c r="N30" s="123"/>
      <c r="O30" s="123"/>
      <c r="P30" s="122">
        <f>M30/K30*100</f>
        <v>6.7036693211157612</v>
      </c>
      <c r="Q30" s="123"/>
      <c r="R30" s="123"/>
      <c r="S30" s="122">
        <v>5177403.93</v>
      </c>
      <c r="T30" s="123"/>
    </row>
    <row r="31" spans="1:20" x14ac:dyDescent="0.25">
      <c r="A31" s="131"/>
      <c r="B31" s="123"/>
      <c r="C31" s="7" t="s">
        <v>157</v>
      </c>
      <c r="D31" s="131" t="s">
        <v>158</v>
      </c>
      <c r="E31" s="123"/>
      <c r="F31" s="123"/>
      <c r="G31" s="123"/>
      <c r="H31" s="123"/>
      <c r="I31" s="123"/>
      <c r="J31" s="123"/>
      <c r="K31" s="122">
        <v>4807512.9800000004</v>
      </c>
      <c r="L31" s="123"/>
      <c r="M31" s="122">
        <f>S31-K31</f>
        <v>59610.339999999851</v>
      </c>
      <c r="N31" s="123"/>
      <c r="O31" s="123"/>
      <c r="P31" s="122">
        <f>M31/K31*100</f>
        <v>1.2399413220096984</v>
      </c>
      <c r="Q31" s="123"/>
      <c r="R31" s="123"/>
      <c r="S31" s="122">
        <v>4867123.32</v>
      </c>
      <c r="T31" s="123"/>
    </row>
    <row r="32" spans="1:20" x14ac:dyDescent="0.25">
      <c r="A32" s="131"/>
      <c r="B32" s="123"/>
      <c r="C32" s="7" t="s">
        <v>176</v>
      </c>
      <c r="D32" s="131" t="s">
        <v>177</v>
      </c>
      <c r="E32" s="123"/>
      <c r="F32" s="123"/>
      <c r="G32" s="123"/>
      <c r="H32" s="123"/>
      <c r="I32" s="123"/>
      <c r="J32" s="123"/>
      <c r="K32" s="122">
        <v>2746804.2</v>
      </c>
      <c r="L32" s="123"/>
      <c r="M32" s="122">
        <f>S32-K32</f>
        <v>43995.799999999814</v>
      </c>
      <c r="N32" s="123"/>
      <c r="O32" s="123"/>
      <c r="P32" s="122">
        <f>M32/K32*100</f>
        <v>1.6017086328905354</v>
      </c>
      <c r="Q32" s="123"/>
      <c r="R32" s="123"/>
      <c r="S32" s="122">
        <v>2790800</v>
      </c>
      <c r="T32" s="123"/>
    </row>
    <row r="33" spans="1:20" x14ac:dyDescent="0.25">
      <c r="A33" s="131"/>
      <c r="B33" s="123"/>
      <c r="C33" s="7" t="s">
        <v>178</v>
      </c>
      <c r="D33" s="131" t="s">
        <v>179</v>
      </c>
      <c r="E33" s="123"/>
      <c r="F33" s="123"/>
      <c r="G33" s="123"/>
      <c r="H33" s="123"/>
      <c r="I33" s="123"/>
      <c r="J33" s="123"/>
      <c r="K33" s="122">
        <v>2055878.78</v>
      </c>
      <c r="L33" s="123"/>
      <c r="M33" s="122">
        <f>S33-K33</f>
        <v>15414.540000000037</v>
      </c>
      <c r="N33" s="123"/>
      <c r="O33" s="123"/>
      <c r="P33" s="122">
        <f>M33/K33*100</f>
        <v>0.74977864210457179</v>
      </c>
      <c r="Q33" s="123"/>
      <c r="R33" s="123"/>
      <c r="S33" s="122">
        <v>2071293.32</v>
      </c>
      <c r="T33" s="123"/>
    </row>
    <row r="34" spans="1:20" x14ac:dyDescent="0.25">
      <c r="A34" s="131"/>
      <c r="B34" s="123"/>
      <c r="C34" s="7" t="s">
        <v>180</v>
      </c>
      <c r="D34" s="131" t="s">
        <v>181</v>
      </c>
      <c r="E34" s="123"/>
      <c r="F34" s="123"/>
      <c r="G34" s="123"/>
      <c r="H34" s="123"/>
      <c r="I34" s="123"/>
      <c r="J34" s="123"/>
      <c r="K34" s="122">
        <v>30</v>
      </c>
      <c r="L34" s="123"/>
      <c r="M34" s="122">
        <v>0</v>
      </c>
      <c r="N34" s="123"/>
      <c r="O34" s="123"/>
      <c r="P34" s="122">
        <v>0</v>
      </c>
      <c r="Q34" s="123"/>
      <c r="R34" s="123"/>
      <c r="S34" s="122">
        <v>30</v>
      </c>
      <c r="T34" s="123"/>
    </row>
    <row r="35" spans="1:20" x14ac:dyDescent="0.25">
      <c r="A35" s="131"/>
      <c r="B35" s="123"/>
      <c r="C35" s="7" t="s">
        <v>182</v>
      </c>
      <c r="D35" s="131" t="s">
        <v>183</v>
      </c>
      <c r="E35" s="123"/>
      <c r="F35" s="123"/>
      <c r="G35" s="123"/>
      <c r="H35" s="123"/>
      <c r="I35" s="123"/>
      <c r="J35" s="123"/>
      <c r="K35" s="122">
        <v>0</v>
      </c>
      <c r="L35" s="123"/>
      <c r="M35" s="122">
        <v>0</v>
      </c>
      <c r="N35" s="123"/>
      <c r="O35" s="123"/>
      <c r="P35" s="122">
        <v>0</v>
      </c>
      <c r="Q35" s="123"/>
      <c r="R35" s="123"/>
      <c r="S35" s="122">
        <v>0</v>
      </c>
      <c r="T35" s="123"/>
    </row>
    <row r="36" spans="1:20" x14ac:dyDescent="0.25">
      <c r="A36" s="131"/>
      <c r="B36" s="123"/>
      <c r="C36" s="7" t="s">
        <v>184</v>
      </c>
      <c r="D36" s="131" t="s">
        <v>185</v>
      </c>
      <c r="E36" s="123"/>
      <c r="F36" s="123"/>
      <c r="G36" s="123"/>
      <c r="H36" s="123"/>
      <c r="I36" s="123"/>
      <c r="J36" s="123"/>
      <c r="K36" s="122">
        <v>0</v>
      </c>
      <c r="L36" s="123"/>
      <c r="M36" s="122">
        <v>200</v>
      </c>
      <c r="N36" s="123"/>
      <c r="O36" s="123"/>
      <c r="P36" s="122">
        <v>100</v>
      </c>
      <c r="Q36" s="123"/>
      <c r="R36" s="123"/>
      <c r="S36" s="122">
        <v>200</v>
      </c>
      <c r="T36" s="123"/>
    </row>
    <row r="37" spans="1:20" x14ac:dyDescent="0.25">
      <c r="A37" s="131"/>
      <c r="B37" s="123"/>
      <c r="C37" s="7" t="s">
        <v>186</v>
      </c>
      <c r="D37" s="131" t="s">
        <v>187</v>
      </c>
      <c r="E37" s="123"/>
      <c r="F37" s="123"/>
      <c r="G37" s="123"/>
      <c r="H37" s="123"/>
      <c r="I37" s="123"/>
      <c r="J37" s="123"/>
      <c r="K37" s="122">
        <v>3500</v>
      </c>
      <c r="L37" s="123"/>
      <c r="M37" s="122">
        <v>0</v>
      </c>
      <c r="N37" s="123"/>
      <c r="O37" s="123"/>
      <c r="P37" s="122">
        <v>0</v>
      </c>
      <c r="Q37" s="123"/>
      <c r="R37" s="123"/>
      <c r="S37" s="122">
        <v>3500</v>
      </c>
      <c r="T37" s="123"/>
    </row>
    <row r="38" spans="1:20" x14ac:dyDescent="0.25">
      <c r="A38" s="131"/>
      <c r="B38" s="123"/>
      <c r="C38" s="7" t="s">
        <v>188</v>
      </c>
      <c r="D38" s="131" t="s">
        <v>189</v>
      </c>
      <c r="E38" s="123"/>
      <c r="F38" s="123"/>
      <c r="G38" s="123"/>
      <c r="H38" s="123"/>
      <c r="I38" s="123"/>
      <c r="J38" s="123"/>
      <c r="K38" s="122">
        <v>1300</v>
      </c>
      <c r="L38" s="123"/>
      <c r="M38" s="122">
        <v>0</v>
      </c>
      <c r="N38" s="123"/>
      <c r="O38" s="123"/>
      <c r="P38" s="122">
        <v>0</v>
      </c>
      <c r="Q38" s="123"/>
      <c r="R38" s="123"/>
      <c r="S38" s="122">
        <v>1300</v>
      </c>
      <c r="T38" s="123"/>
    </row>
    <row r="39" spans="1:20" x14ac:dyDescent="0.25">
      <c r="A39" s="131"/>
      <c r="B39" s="123"/>
      <c r="C39" s="7" t="s">
        <v>159</v>
      </c>
      <c r="D39" s="131" t="s">
        <v>160</v>
      </c>
      <c r="E39" s="123"/>
      <c r="F39" s="123"/>
      <c r="G39" s="123"/>
      <c r="H39" s="123"/>
      <c r="I39" s="123"/>
      <c r="J39" s="123"/>
      <c r="K39" s="122">
        <v>44620</v>
      </c>
      <c r="L39" s="123"/>
      <c r="M39" s="122">
        <v>0</v>
      </c>
      <c r="N39" s="123"/>
      <c r="O39" s="123"/>
      <c r="P39" s="122">
        <v>0</v>
      </c>
      <c r="Q39" s="123"/>
      <c r="R39" s="123"/>
      <c r="S39" s="122">
        <v>45220</v>
      </c>
      <c r="T39" s="123"/>
    </row>
    <row r="40" spans="1:20" x14ac:dyDescent="0.25">
      <c r="A40" s="131"/>
      <c r="B40" s="123"/>
      <c r="C40" s="7" t="s">
        <v>190</v>
      </c>
      <c r="D40" s="131" t="s">
        <v>191</v>
      </c>
      <c r="E40" s="123"/>
      <c r="F40" s="123"/>
      <c r="G40" s="123"/>
      <c r="H40" s="123"/>
      <c r="I40" s="123"/>
      <c r="J40" s="123"/>
      <c r="K40" s="122">
        <v>0</v>
      </c>
      <c r="L40" s="123"/>
      <c r="M40" s="122">
        <v>0</v>
      </c>
      <c r="N40" s="123"/>
      <c r="O40" s="123"/>
      <c r="P40" s="122">
        <v>0</v>
      </c>
      <c r="Q40" s="123"/>
      <c r="R40" s="123"/>
      <c r="S40" s="122">
        <v>0</v>
      </c>
      <c r="T40" s="123"/>
    </row>
    <row r="41" spans="1:20" x14ac:dyDescent="0.25">
      <c r="A41" s="131"/>
      <c r="B41" s="123"/>
      <c r="C41" s="7" t="s">
        <v>192</v>
      </c>
      <c r="D41" s="131" t="s">
        <v>193</v>
      </c>
      <c r="E41" s="123"/>
      <c r="F41" s="123"/>
      <c r="G41" s="123"/>
      <c r="H41" s="123"/>
      <c r="I41" s="123"/>
      <c r="J41" s="123"/>
      <c r="K41" s="122">
        <v>44620</v>
      </c>
      <c r="L41" s="123"/>
      <c r="M41" s="122">
        <v>0</v>
      </c>
      <c r="N41" s="123"/>
      <c r="O41" s="123"/>
      <c r="P41" s="122">
        <v>0</v>
      </c>
      <c r="Q41" s="123"/>
      <c r="R41" s="123"/>
      <c r="S41" s="122">
        <v>45220</v>
      </c>
      <c r="T41" s="123"/>
    </row>
    <row r="42" spans="1:20" x14ac:dyDescent="0.25">
      <c r="A42" s="131"/>
      <c r="B42" s="123"/>
      <c r="C42" s="7" t="s">
        <v>156</v>
      </c>
      <c r="D42" s="131" t="s">
        <v>5</v>
      </c>
      <c r="E42" s="123"/>
      <c r="F42" s="123"/>
      <c r="G42" s="123"/>
      <c r="H42" s="123"/>
      <c r="I42" s="123"/>
      <c r="J42" s="123"/>
      <c r="K42" s="122">
        <v>0</v>
      </c>
      <c r="L42" s="123"/>
      <c r="M42" s="122">
        <v>265060.61</v>
      </c>
      <c r="N42" s="123"/>
      <c r="O42" s="123"/>
      <c r="P42" s="122">
        <v>100</v>
      </c>
      <c r="Q42" s="123"/>
      <c r="R42" s="123"/>
      <c r="S42" s="122">
        <v>265060.61</v>
      </c>
      <c r="T42" s="123"/>
    </row>
    <row r="43" spans="1:20" x14ac:dyDescent="0.25">
      <c r="A43" s="131"/>
      <c r="B43" s="123"/>
      <c r="C43" s="7" t="s">
        <v>174</v>
      </c>
      <c r="D43" s="131" t="s">
        <v>175</v>
      </c>
      <c r="E43" s="123"/>
      <c r="F43" s="123"/>
      <c r="G43" s="123"/>
      <c r="H43" s="123"/>
      <c r="I43" s="123"/>
      <c r="J43" s="123"/>
      <c r="K43" s="122">
        <v>0</v>
      </c>
      <c r="L43" s="123"/>
      <c r="M43" s="122">
        <v>265060.61</v>
      </c>
      <c r="N43" s="123"/>
      <c r="O43" s="123"/>
      <c r="P43" s="122">
        <v>100</v>
      </c>
      <c r="Q43" s="123"/>
      <c r="R43" s="123"/>
      <c r="S43" s="122">
        <v>265060.61</v>
      </c>
      <c r="T43" s="123"/>
    </row>
    <row r="44" spans="1:20" ht="409.6" hidden="1" customHeigh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</sheetData>
  <mergeCells count="177">
    <mergeCell ref="A42:B42"/>
    <mergeCell ref="D42:J42"/>
    <mergeCell ref="K42:L42"/>
    <mergeCell ref="M42:O42"/>
    <mergeCell ref="P42:R42"/>
    <mergeCell ref="S42:T42"/>
    <mergeCell ref="A43:B43"/>
    <mergeCell ref="D43:J43"/>
    <mergeCell ref="K43:L43"/>
    <mergeCell ref="M43:O43"/>
    <mergeCell ref="P43:R43"/>
    <mergeCell ref="S43:T43"/>
    <mergeCell ref="A40:B40"/>
    <mergeCell ref="D40:J40"/>
    <mergeCell ref="K40:L40"/>
    <mergeCell ref="M40:O40"/>
    <mergeCell ref="P40:R40"/>
    <mergeCell ref="S40:T40"/>
    <mergeCell ref="A41:B41"/>
    <mergeCell ref="D41:J41"/>
    <mergeCell ref="K41:L41"/>
    <mergeCell ref="M41:O41"/>
    <mergeCell ref="P41:R41"/>
    <mergeCell ref="S41:T41"/>
    <mergeCell ref="A38:B38"/>
    <mergeCell ref="D38:J38"/>
    <mergeCell ref="K38:L38"/>
    <mergeCell ref="M38:O38"/>
    <mergeCell ref="P38:R38"/>
    <mergeCell ref="S38:T38"/>
    <mergeCell ref="A39:B39"/>
    <mergeCell ref="D39:J39"/>
    <mergeCell ref="K39:L39"/>
    <mergeCell ref="M39:O39"/>
    <mergeCell ref="P39:R39"/>
    <mergeCell ref="S39:T39"/>
    <mergeCell ref="A36:B36"/>
    <mergeCell ref="D36:J36"/>
    <mergeCell ref="K36:L36"/>
    <mergeCell ref="M36:O36"/>
    <mergeCell ref="P36:R36"/>
    <mergeCell ref="S36:T36"/>
    <mergeCell ref="A37:B37"/>
    <mergeCell ref="D37:J37"/>
    <mergeCell ref="K37:L37"/>
    <mergeCell ref="M37:O37"/>
    <mergeCell ref="P37:R37"/>
    <mergeCell ref="S37:T37"/>
    <mergeCell ref="A34:B34"/>
    <mergeCell ref="D34:J34"/>
    <mergeCell ref="K34:L34"/>
    <mergeCell ref="M34:O34"/>
    <mergeCell ref="P34:R34"/>
    <mergeCell ref="S34:T34"/>
    <mergeCell ref="A35:B35"/>
    <mergeCell ref="D35:J35"/>
    <mergeCell ref="K35:L35"/>
    <mergeCell ref="M35:O35"/>
    <mergeCell ref="P35:R35"/>
    <mergeCell ref="S35:T35"/>
    <mergeCell ref="A31:B31"/>
    <mergeCell ref="D31:J31"/>
    <mergeCell ref="K31:L31"/>
    <mergeCell ref="S31:T31"/>
    <mergeCell ref="A32:B32"/>
    <mergeCell ref="D32:J32"/>
    <mergeCell ref="K32:L32"/>
    <mergeCell ref="S32:T32"/>
    <mergeCell ref="A33:B33"/>
    <mergeCell ref="D33:J33"/>
    <mergeCell ref="K33:L33"/>
    <mergeCell ref="S33:T33"/>
    <mergeCell ref="M33:O33"/>
    <mergeCell ref="P33:R33"/>
    <mergeCell ref="M31:O31"/>
    <mergeCell ref="P31:R31"/>
    <mergeCell ref="M32:O32"/>
    <mergeCell ref="P32:R32"/>
    <mergeCell ref="A28:B28"/>
    <mergeCell ref="D28:J28"/>
    <mergeCell ref="K28:L28"/>
    <mergeCell ref="S28:T28"/>
    <mergeCell ref="A29:B29"/>
    <mergeCell ref="D29:J29"/>
    <mergeCell ref="K29:L29"/>
    <mergeCell ref="S29:T29"/>
    <mergeCell ref="A30:B30"/>
    <mergeCell ref="D30:J30"/>
    <mergeCell ref="K30:L30"/>
    <mergeCell ref="S30:T30"/>
    <mergeCell ref="M29:O29"/>
    <mergeCell ref="P29:R29"/>
    <mergeCell ref="M30:O30"/>
    <mergeCell ref="P30:R30"/>
    <mergeCell ref="M28:O28"/>
    <mergeCell ref="P28:R28"/>
    <mergeCell ref="A25:B25"/>
    <mergeCell ref="D25:J25"/>
    <mergeCell ref="K25:L25"/>
    <mergeCell ref="S25:T25"/>
    <mergeCell ref="A26:B26"/>
    <mergeCell ref="D26:J26"/>
    <mergeCell ref="K26:L26"/>
    <mergeCell ref="S26:T26"/>
    <mergeCell ref="A27:B27"/>
    <mergeCell ref="D27:J27"/>
    <mergeCell ref="K27:L27"/>
    <mergeCell ref="S27:T27"/>
    <mergeCell ref="M25:O25"/>
    <mergeCell ref="P25:R25"/>
    <mergeCell ref="M26:O26"/>
    <mergeCell ref="P26:R26"/>
    <mergeCell ref="M27:O27"/>
    <mergeCell ref="P27:R27"/>
    <mergeCell ref="A22:B22"/>
    <mergeCell ref="D22:J22"/>
    <mergeCell ref="K22:L22"/>
    <mergeCell ref="S22:T22"/>
    <mergeCell ref="A23:B23"/>
    <mergeCell ref="D23:J23"/>
    <mergeCell ref="K23:L23"/>
    <mergeCell ref="S23:T23"/>
    <mergeCell ref="A24:B24"/>
    <mergeCell ref="D24:J24"/>
    <mergeCell ref="K24:L24"/>
    <mergeCell ref="S24:T24"/>
    <mergeCell ref="M22:O22"/>
    <mergeCell ref="P22:R22"/>
    <mergeCell ref="M23:O23"/>
    <mergeCell ref="P23:R23"/>
    <mergeCell ref="M24:O24"/>
    <mergeCell ref="P24:R24"/>
    <mergeCell ref="A19:B19"/>
    <mergeCell ref="D19:J19"/>
    <mergeCell ref="K19:L19"/>
    <mergeCell ref="S19:T19"/>
    <mergeCell ref="A20:B20"/>
    <mergeCell ref="D20:J20"/>
    <mergeCell ref="K20:L20"/>
    <mergeCell ref="S20:T20"/>
    <mergeCell ref="A21:B21"/>
    <mergeCell ref="D21:J21"/>
    <mergeCell ref="K21:L21"/>
    <mergeCell ref="S21:T21"/>
    <mergeCell ref="M21:O21"/>
    <mergeCell ref="P21:R21"/>
    <mergeCell ref="M19:O19"/>
    <mergeCell ref="P19:R19"/>
    <mergeCell ref="M20:O20"/>
    <mergeCell ref="P20:R20"/>
    <mergeCell ref="A16:B16"/>
    <mergeCell ref="D16:J16"/>
    <mergeCell ref="K16:L16"/>
    <mergeCell ref="S16:T16"/>
    <mergeCell ref="A17:B17"/>
    <mergeCell ref="D17:J17"/>
    <mergeCell ref="K17:L17"/>
    <mergeCell ref="S17:T17"/>
    <mergeCell ref="A18:B18"/>
    <mergeCell ref="D18:J18"/>
    <mergeCell ref="K18:L18"/>
    <mergeCell ref="S18:T18"/>
    <mergeCell ref="M17:O17"/>
    <mergeCell ref="P17:R17"/>
    <mergeCell ref="M18:O18"/>
    <mergeCell ref="P18:R18"/>
    <mergeCell ref="M16:O16"/>
    <mergeCell ref="P16:R16"/>
    <mergeCell ref="B2:F3"/>
    <mergeCell ref="O3:P4"/>
    <mergeCell ref="R3:S4"/>
    <mergeCell ref="B4:E8"/>
    <mergeCell ref="N6:P9"/>
    <mergeCell ref="R7:S10"/>
    <mergeCell ref="I8:I12"/>
    <mergeCell ref="B9:D11"/>
    <mergeCell ref="H14:K14"/>
  </mergeCells>
  <pageMargins left="0.7" right="0.7" top="0.75" bottom="0.75" header="0.3" footer="0.3"/>
  <pageSetup paperSize="9" scale="8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2EB52-A772-4064-AA42-B1B2F66EA518}">
  <sheetPr>
    <pageSetUpPr fitToPage="1"/>
  </sheetPr>
  <dimension ref="A1:T53"/>
  <sheetViews>
    <sheetView topLeftCell="A25" workbookViewId="0">
      <selection activeCell="D24" sqref="D24:J24"/>
    </sheetView>
  </sheetViews>
  <sheetFormatPr defaultRowHeight="15" x14ac:dyDescent="0.25"/>
  <cols>
    <col min="1" max="1" width="1.28515625" style="8" customWidth="1"/>
    <col min="2" max="2" width="8" style="8" customWidth="1"/>
    <col min="3" max="3" width="24.140625" style="8" customWidth="1"/>
    <col min="4" max="4" width="0" style="8" hidden="1" customWidth="1"/>
    <col min="5" max="5" width="4" style="8" customWidth="1"/>
    <col min="6" max="6" width="10.140625" style="8" customWidth="1"/>
    <col min="7" max="7" width="12.28515625" style="8" customWidth="1"/>
    <col min="8" max="8" width="2.5703125" style="8" customWidth="1"/>
    <col min="9" max="9" width="33.7109375" style="8" customWidth="1"/>
    <col min="10" max="10" width="2.140625" style="8" customWidth="1"/>
    <col min="11" max="11" width="0.42578125" style="8" customWidth="1"/>
    <col min="12" max="12" width="14" style="8" customWidth="1"/>
    <col min="13" max="13" width="5.7109375" style="8" customWidth="1"/>
    <col min="14" max="14" width="5.28515625" style="8" customWidth="1"/>
    <col min="15" max="15" width="3" style="8" customWidth="1"/>
    <col min="16" max="16" width="5.140625" style="8" customWidth="1"/>
    <col min="17" max="17" width="0.85546875" style="8" customWidth="1"/>
    <col min="18" max="18" width="2.42578125" style="8" customWidth="1"/>
    <col min="19" max="19" width="11.140625" style="8" customWidth="1"/>
    <col min="20" max="20" width="3.28515625" style="8" customWidth="1"/>
    <col min="21" max="256" width="9.140625" style="8"/>
    <col min="257" max="257" width="1.28515625" style="8" customWidth="1"/>
    <col min="258" max="258" width="8" style="8" customWidth="1"/>
    <col min="259" max="259" width="24.140625" style="8" customWidth="1"/>
    <col min="260" max="260" width="0" style="8" hidden="1" customWidth="1"/>
    <col min="261" max="261" width="4" style="8" customWidth="1"/>
    <col min="262" max="262" width="10.140625" style="8" customWidth="1"/>
    <col min="263" max="263" width="12.28515625" style="8" customWidth="1"/>
    <col min="264" max="264" width="2.5703125" style="8" customWidth="1"/>
    <col min="265" max="265" width="33.7109375" style="8" customWidth="1"/>
    <col min="266" max="266" width="2.140625" style="8" customWidth="1"/>
    <col min="267" max="267" width="0.42578125" style="8" customWidth="1"/>
    <col min="268" max="268" width="14" style="8" customWidth="1"/>
    <col min="269" max="269" width="5.7109375" style="8" customWidth="1"/>
    <col min="270" max="270" width="5.28515625" style="8" customWidth="1"/>
    <col min="271" max="271" width="3" style="8" customWidth="1"/>
    <col min="272" max="272" width="5.140625" style="8" customWidth="1"/>
    <col min="273" max="273" width="0.85546875" style="8" customWidth="1"/>
    <col min="274" max="274" width="2.42578125" style="8" customWidth="1"/>
    <col min="275" max="275" width="11.140625" style="8" customWidth="1"/>
    <col min="276" max="276" width="3.28515625" style="8" customWidth="1"/>
    <col min="277" max="512" width="9.140625" style="8"/>
    <col min="513" max="513" width="1.28515625" style="8" customWidth="1"/>
    <col min="514" max="514" width="8" style="8" customWidth="1"/>
    <col min="515" max="515" width="24.140625" style="8" customWidth="1"/>
    <col min="516" max="516" width="0" style="8" hidden="1" customWidth="1"/>
    <col min="517" max="517" width="4" style="8" customWidth="1"/>
    <col min="518" max="518" width="10.140625" style="8" customWidth="1"/>
    <col min="519" max="519" width="12.28515625" style="8" customWidth="1"/>
    <col min="520" max="520" width="2.5703125" style="8" customWidth="1"/>
    <col min="521" max="521" width="33.7109375" style="8" customWidth="1"/>
    <col min="522" max="522" width="2.140625" style="8" customWidth="1"/>
    <col min="523" max="523" width="0.42578125" style="8" customWidth="1"/>
    <col min="524" max="524" width="14" style="8" customWidth="1"/>
    <col min="525" max="525" width="5.7109375" style="8" customWidth="1"/>
    <col min="526" max="526" width="5.28515625" style="8" customWidth="1"/>
    <col min="527" max="527" width="3" style="8" customWidth="1"/>
    <col min="528" max="528" width="5.140625" style="8" customWidth="1"/>
    <col min="529" max="529" width="0.85546875" style="8" customWidth="1"/>
    <col min="530" max="530" width="2.42578125" style="8" customWidth="1"/>
    <col min="531" max="531" width="11.140625" style="8" customWidth="1"/>
    <col min="532" max="532" width="3.28515625" style="8" customWidth="1"/>
    <col min="533" max="768" width="9.140625" style="8"/>
    <col min="769" max="769" width="1.28515625" style="8" customWidth="1"/>
    <col min="770" max="770" width="8" style="8" customWidth="1"/>
    <col min="771" max="771" width="24.140625" style="8" customWidth="1"/>
    <col min="772" max="772" width="0" style="8" hidden="1" customWidth="1"/>
    <col min="773" max="773" width="4" style="8" customWidth="1"/>
    <col min="774" max="774" width="10.140625" style="8" customWidth="1"/>
    <col min="775" max="775" width="12.28515625" style="8" customWidth="1"/>
    <col min="776" max="776" width="2.5703125" style="8" customWidth="1"/>
    <col min="777" max="777" width="33.7109375" style="8" customWidth="1"/>
    <col min="778" max="778" width="2.140625" style="8" customWidth="1"/>
    <col min="779" max="779" width="0.42578125" style="8" customWidth="1"/>
    <col min="780" max="780" width="14" style="8" customWidth="1"/>
    <col min="781" max="781" width="5.7109375" style="8" customWidth="1"/>
    <col min="782" max="782" width="5.28515625" style="8" customWidth="1"/>
    <col min="783" max="783" width="3" style="8" customWidth="1"/>
    <col min="784" max="784" width="5.140625" style="8" customWidth="1"/>
    <col min="785" max="785" width="0.85546875" style="8" customWidth="1"/>
    <col min="786" max="786" width="2.42578125" style="8" customWidth="1"/>
    <col min="787" max="787" width="11.140625" style="8" customWidth="1"/>
    <col min="788" max="788" width="3.28515625" style="8" customWidth="1"/>
    <col min="789" max="1024" width="9.140625" style="8"/>
    <col min="1025" max="1025" width="1.28515625" style="8" customWidth="1"/>
    <col min="1026" max="1026" width="8" style="8" customWidth="1"/>
    <col min="1027" max="1027" width="24.140625" style="8" customWidth="1"/>
    <col min="1028" max="1028" width="0" style="8" hidden="1" customWidth="1"/>
    <col min="1029" max="1029" width="4" style="8" customWidth="1"/>
    <col min="1030" max="1030" width="10.140625" style="8" customWidth="1"/>
    <col min="1031" max="1031" width="12.28515625" style="8" customWidth="1"/>
    <col min="1032" max="1032" width="2.5703125" style="8" customWidth="1"/>
    <col min="1033" max="1033" width="33.7109375" style="8" customWidth="1"/>
    <col min="1034" max="1034" width="2.140625" style="8" customWidth="1"/>
    <col min="1035" max="1035" width="0.42578125" style="8" customWidth="1"/>
    <col min="1036" max="1036" width="14" style="8" customWidth="1"/>
    <col min="1037" max="1037" width="5.7109375" style="8" customWidth="1"/>
    <col min="1038" max="1038" width="5.28515625" style="8" customWidth="1"/>
    <col min="1039" max="1039" width="3" style="8" customWidth="1"/>
    <col min="1040" max="1040" width="5.140625" style="8" customWidth="1"/>
    <col min="1041" max="1041" width="0.85546875" style="8" customWidth="1"/>
    <col min="1042" max="1042" width="2.42578125" style="8" customWidth="1"/>
    <col min="1043" max="1043" width="11.140625" style="8" customWidth="1"/>
    <col min="1044" max="1044" width="3.28515625" style="8" customWidth="1"/>
    <col min="1045" max="1280" width="9.140625" style="8"/>
    <col min="1281" max="1281" width="1.28515625" style="8" customWidth="1"/>
    <col min="1282" max="1282" width="8" style="8" customWidth="1"/>
    <col min="1283" max="1283" width="24.140625" style="8" customWidth="1"/>
    <col min="1284" max="1284" width="0" style="8" hidden="1" customWidth="1"/>
    <col min="1285" max="1285" width="4" style="8" customWidth="1"/>
    <col min="1286" max="1286" width="10.140625" style="8" customWidth="1"/>
    <col min="1287" max="1287" width="12.28515625" style="8" customWidth="1"/>
    <col min="1288" max="1288" width="2.5703125" style="8" customWidth="1"/>
    <col min="1289" max="1289" width="33.7109375" style="8" customWidth="1"/>
    <col min="1290" max="1290" width="2.140625" style="8" customWidth="1"/>
    <col min="1291" max="1291" width="0.42578125" style="8" customWidth="1"/>
    <col min="1292" max="1292" width="14" style="8" customWidth="1"/>
    <col min="1293" max="1293" width="5.7109375" style="8" customWidth="1"/>
    <col min="1294" max="1294" width="5.28515625" style="8" customWidth="1"/>
    <col min="1295" max="1295" width="3" style="8" customWidth="1"/>
    <col min="1296" max="1296" width="5.140625" style="8" customWidth="1"/>
    <col min="1297" max="1297" width="0.85546875" style="8" customWidth="1"/>
    <col min="1298" max="1298" width="2.42578125" style="8" customWidth="1"/>
    <col min="1299" max="1299" width="11.140625" style="8" customWidth="1"/>
    <col min="1300" max="1300" width="3.28515625" style="8" customWidth="1"/>
    <col min="1301" max="1536" width="9.140625" style="8"/>
    <col min="1537" max="1537" width="1.28515625" style="8" customWidth="1"/>
    <col min="1538" max="1538" width="8" style="8" customWidth="1"/>
    <col min="1539" max="1539" width="24.140625" style="8" customWidth="1"/>
    <col min="1540" max="1540" width="0" style="8" hidden="1" customWidth="1"/>
    <col min="1541" max="1541" width="4" style="8" customWidth="1"/>
    <col min="1542" max="1542" width="10.140625" style="8" customWidth="1"/>
    <col min="1543" max="1543" width="12.28515625" style="8" customWidth="1"/>
    <col min="1544" max="1544" width="2.5703125" style="8" customWidth="1"/>
    <col min="1545" max="1545" width="33.7109375" style="8" customWidth="1"/>
    <col min="1546" max="1546" width="2.140625" style="8" customWidth="1"/>
    <col min="1547" max="1547" width="0.42578125" style="8" customWidth="1"/>
    <col min="1548" max="1548" width="14" style="8" customWidth="1"/>
    <col min="1549" max="1549" width="5.7109375" style="8" customWidth="1"/>
    <col min="1550" max="1550" width="5.28515625" style="8" customWidth="1"/>
    <col min="1551" max="1551" width="3" style="8" customWidth="1"/>
    <col min="1552" max="1552" width="5.140625" style="8" customWidth="1"/>
    <col min="1553" max="1553" width="0.85546875" style="8" customWidth="1"/>
    <col min="1554" max="1554" width="2.42578125" style="8" customWidth="1"/>
    <col min="1555" max="1555" width="11.140625" style="8" customWidth="1"/>
    <col min="1556" max="1556" width="3.28515625" style="8" customWidth="1"/>
    <col min="1557" max="1792" width="9.140625" style="8"/>
    <col min="1793" max="1793" width="1.28515625" style="8" customWidth="1"/>
    <col min="1794" max="1794" width="8" style="8" customWidth="1"/>
    <col min="1795" max="1795" width="24.140625" style="8" customWidth="1"/>
    <col min="1796" max="1796" width="0" style="8" hidden="1" customWidth="1"/>
    <col min="1797" max="1797" width="4" style="8" customWidth="1"/>
    <col min="1798" max="1798" width="10.140625" style="8" customWidth="1"/>
    <col min="1799" max="1799" width="12.28515625" style="8" customWidth="1"/>
    <col min="1800" max="1800" width="2.5703125" style="8" customWidth="1"/>
    <col min="1801" max="1801" width="33.7109375" style="8" customWidth="1"/>
    <col min="1802" max="1802" width="2.140625" style="8" customWidth="1"/>
    <col min="1803" max="1803" width="0.42578125" style="8" customWidth="1"/>
    <col min="1804" max="1804" width="14" style="8" customWidth="1"/>
    <col min="1805" max="1805" width="5.7109375" style="8" customWidth="1"/>
    <col min="1806" max="1806" width="5.28515625" style="8" customWidth="1"/>
    <col min="1807" max="1807" width="3" style="8" customWidth="1"/>
    <col min="1808" max="1808" width="5.140625" style="8" customWidth="1"/>
    <col min="1809" max="1809" width="0.85546875" style="8" customWidth="1"/>
    <col min="1810" max="1810" width="2.42578125" style="8" customWidth="1"/>
    <col min="1811" max="1811" width="11.140625" style="8" customWidth="1"/>
    <col min="1812" max="1812" width="3.28515625" style="8" customWidth="1"/>
    <col min="1813" max="2048" width="9.140625" style="8"/>
    <col min="2049" max="2049" width="1.28515625" style="8" customWidth="1"/>
    <col min="2050" max="2050" width="8" style="8" customWidth="1"/>
    <col min="2051" max="2051" width="24.140625" style="8" customWidth="1"/>
    <col min="2052" max="2052" width="0" style="8" hidden="1" customWidth="1"/>
    <col min="2053" max="2053" width="4" style="8" customWidth="1"/>
    <col min="2054" max="2054" width="10.140625" style="8" customWidth="1"/>
    <col min="2055" max="2055" width="12.28515625" style="8" customWidth="1"/>
    <col min="2056" max="2056" width="2.5703125" style="8" customWidth="1"/>
    <col min="2057" max="2057" width="33.7109375" style="8" customWidth="1"/>
    <col min="2058" max="2058" width="2.140625" style="8" customWidth="1"/>
    <col min="2059" max="2059" width="0.42578125" style="8" customWidth="1"/>
    <col min="2060" max="2060" width="14" style="8" customWidth="1"/>
    <col min="2061" max="2061" width="5.7109375" style="8" customWidth="1"/>
    <col min="2062" max="2062" width="5.28515625" style="8" customWidth="1"/>
    <col min="2063" max="2063" width="3" style="8" customWidth="1"/>
    <col min="2064" max="2064" width="5.140625" style="8" customWidth="1"/>
    <col min="2065" max="2065" width="0.85546875" style="8" customWidth="1"/>
    <col min="2066" max="2066" width="2.42578125" style="8" customWidth="1"/>
    <col min="2067" max="2067" width="11.140625" style="8" customWidth="1"/>
    <col min="2068" max="2068" width="3.28515625" style="8" customWidth="1"/>
    <col min="2069" max="2304" width="9.140625" style="8"/>
    <col min="2305" max="2305" width="1.28515625" style="8" customWidth="1"/>
    <col min="2306" max="2306" width="8" style="8" customWidth="1"/>
    <col min="2307" max="2307" width="24.140625" style="8" customWidth="1"/>
    <col min="2308" max="2308" width="0" style="8" hidden="1" customWidth="1"/>
    <col min="2309" max="2309" width="4" style="8" customWidth="1"/>
    <col min="2310" max="2310" width="10.140625" style="8" customWidth="1"/>
    <col min="2311" max="2311" width="12.28515625" style="8" customWidth="1"/>
    <col min="2312" max="2312" width="2.5703125" style="8" customWidth="1"/>
    <col min="2313" max="2313" width="33.7109375" style="8" customWidth="1"/>
    <col min="2314" max="2314" width="2.140625" style="8" customWidth="1"/>
    <col min="2315" max="2315" width="0.42578125" style="8" customWidth="1"/>
    <col min="2316" max="2316" width="14" style="8" customWidth="1"/>
    <col min="2317" max="2317" width="5.7109375" style="8" customWidth="1"/>
    <col min="2318" max="2318" width="5.28515625" style="8" customWidth="1"/>
    <col min="2319" max="2319" width="3" style="8" customWidth="1"/>
    <col min="2320" max="2320" width="5.140625" style="8" customWidth="1"/>
    <col min="2321" max="2321" width="0.85546875" style="8" customWidth="1"/>
    <col min="2322" max="2322" width="2.42578125" style="8" customWidth="1"/>
    <col min="2323" max="2323" width="11.140625" style="8" customWidth="1"/>
    <col min="2324" max="2324" width="3.28515625" style="8" customWidth="1"/>
    <col min="2325" max="2560" width="9.140625" style="8"/>
    <col min="2561" max="2561" width="1.28515625" style="8" customWidth="1"/>
    <col min="2562" max="2562" width="8" style="8" customWidth="1"/>
    <col min="2563" max="2563" width="24.140625" style="8" customWidth="1"/>
    <col min="2564" max="2564" width="0" style="8" hidden="1" customWidth="1"/>
    <col min="2565" max="2565" width="4" style="8" customWidth="1"/>
    <col min="2566" max="2566" width="10.140625" style="8" customWidth="1"/>
    <col min="2567" max="2567" width="12.28515625" style="8" customWidth="1"/>
    <col min="2568" max="2568" width="2.5703125" style="8" customWidth="1"/>
    <col min="2569" max="2569" width="33.7109375" style="8" customWidth="1"/>
    <col min="2570" max="2570" width="2.140625" style="8" customWidth="1"/>
    <col min="2571" max="2571" width="0.42578125" style="8" customWidth="1"/>
    <col min="2572" max="2572" width="14" style="8" customWidth="1"/>
    <col min="2573" max="2573" width="5.7109375" style="8" customWidth="1"/>
    <col min="2574" max="2574" width="5.28515625" style="8" customWidth="1"/>
    <col min="2575" max="2575" width="3" style="8" customWidth="1"/>
    <col min="2576" max="2576" width="5.140625" style="8" customWidth="1"/>
    <col min="2577" max="2577" width="0.85546875" style="8" customWidth="1"/>
    <col min="2578" max="2578" width="2.42578125" style="8" customWidth="1"/>
    <col min="2579" max="2579" width="11.140625" style="8" customWidth="1"/>
    <col min="2580" max="2580" width="3.28515625" style="8" customWidth="1"/>
    <col min="2581" max="2816" width="9.140625" style="8"/>
    <col min="2817" max="2817" width="1.28515625" style="8" customWidth="1"/>
    <col min="2818" max="2818" width="8" style="8" customWidth="1"/>
    <col min="2819" max="2819" width="24.140625" style="8" customWidth="1"/>
    <col min="2820" max="2820" width="0" style="8" hidden="1" customWidth="1"/>
    <col min="2821" max="2821" width="4" style="8" customWidth="1"/>
    <col min="2822" max="2822" width="10.140625" style="8" customWidth="1"/>
    <col min="2823" max="2823" width="12.28515625" style="8" customWidth="1"/>
    <col min="2824" max="2824" width="2.5703125" style="8" customWidth="1"/>
    <col min="2825" max="2825" width="33.7109375" style="8" customWidth="1"/>
    <col min="2826" max="2826" width="2.140625" style="8" customWidth="1"/>
    <col min="2827" max="2827" width="0.42578125" style="8" customWidth="1"/>
    <col min="2828" max="2828" width="14" style="8" customWidth="1"/>
    <col min="2829" max="2829" width="5.7109375" style="8" customWidth="1"/>
    <col min="2830" max="2830" width="5.28515625" style="8" customWidth="1"/>
    <col min="2831" max="2831" width="3" style="8" customWidth="1"/>
    <col min="2832" max="2832" width="5.140625" style="8" customWidth="1"/>
    <col min="2833" max="2833" width="0.85546875" style="8" customWidth="1"/>
    <col min="2834" max="2834" width="2.42578125" style="8" customWidth="1"/>
    <col min="2835" max="2835" width="11.140625" style="8" customWidth="1"/>
    <col min="2836" max="2836" width="3.28515625" style="8" customWidth="1"/>
    <col min="2837" max="3072" width="9.140625" style="8"/>
    <col min="3073" max="3073" width="1.28515625" style="8" customWidth="1"/>
    <col min="3074" max="3074" width="8" style="8" customWidth="1"/>
    <col min="3075" max="3075" width="24.140625" style="8" customWidth="1"/>
    <col min="3076" max="3076" width="0" style="8" hidden="1" customWidth="1"/>
    <col min="3077" max="3077" width="4" style="8" customWidth="1"/>
    <col min="3078" max="3078" width="10.140625" style="8" customWidth="1"/>
    <col min="3079" max="3079" width="12.28515625" style="8" customWidth="1"/>
    <col min="3080" max="3080" width="2.5703125" style="8" customWidth="1"/>
    <col min="3081" max="3081" width="33.7109375" style="8" customWidth="1"/>
    <col min="3082" max="3082" width="2.140625" style="8" customWidth="1"/>
    <col min="3083" max="3083" width="0.42578125" style="8" customWidth="1"/>
    <col min="3084" max="3084" width="14" style="8" customWidth="1"/>
    <col min="3085" max="3085" width="5.7109375" style="8" customWidth="1"/>
    <col min="3086" max="3086" width="5.28515625" style="8" customWidth="1"/>
    <col min="3087" max="3087" width="3" style="8" customWidth="1"/>
    <col min="3088" max="3088" width="5.140625" style="8" customWidth="1"/>
    <col min="3089" max="3089" width="0.85546875" style="8" customWidth="1"/>
    <col min="3090" max="3090" width="2.42578125" style="8" customWidth="1"/>
    <col min="3091" max="3091" width="11.140625" style="8" customWidth="1"/>
    <col min="3092" max="3092" width="3.28515625" style="8" customWidth="1"/>
    <col min="3093" max="3328" width="9.140625" style="8"/>
    <col min="3329" max="3329" width="1.28515625" style="8" customWidth="1"/>
    <col min="3330" max="3330" width="8" style="8" customWidth="1"/>
    <col min="3331" max="3331" width="24.140625" style="8" customWidth="1"/>
    <col min="3332" max="3332" width="0" style="8" hidden="1" customWidth="1"/>
    <col min="3333" max="3333" width="4" style="8" customWidth="1"/>
    <col min="3334" max="3334" width="10.140625" style="8" customWidth="1"/>
    <col min="3335" max="3335" width="12.28515625" style="8" customWidth="1"/>
    <col min="3336" max="3336" width="2.5703125" style="8" customWidth="1"/>
    <col min="3337" max="3337" width="33.7109375" style="8" customWidth="1"/>
    <col min="3338" max="3338" width="2.140625" style="8" customWidth="1"/>
    <col min="3339" max="3339" width="0.42578125" style="8" customWidth="1"/>
    <col min="3340" max="3340" width="14" style="8" customWidth="1"/>
    <col min="3341" max="3341" width="5.7109375" style="8" customWidth="1"/>
    <col min="3342" max="3342" width="5.28515625" style="8" customWidth="1"/>
    <col min="3343" max="3343" width="3" style="8" customWidth="1"/>
    <col min="3344" max="3344" width="5.140625" style="8" customWidth="1"/>
    <col min="3345" max="3345" width="0.85546875" style="8" customWidth="1"/>
    <col min="3346" max="3346" width="2.42578125" style="8" customWidth="1"/>
    <col min="3347" max="3347" width="11.140625" style="8" customWidth="1"/>
    <col min="3348" max="3348" width="3.28515625" style="8" customWidth="1"/>
    <col min="3349" max="3584" width="9.140625" style="8"/>
    <col min="3585" max="3585" width="1.28515625" style="8" customWidth="1"/>
    <col min="3586" max="3586" width="8" style="8" customWidth="1"/>
    <col min="3587" max="3587" width="24.140625" style="8" customWidth="1"/>
    <col min="3588" max="3588" width="0" style="8" hidden="1" customWidth="1"/>
    <col min="3589" max="3589" width="4" style="8" customWidth="1"/>
    <col min="3590" max="3590" width="10.140625" style="8" customWidth="1"/>
    <col min="3591" max="3591" width="12.28515625" style="8" customWidth="1"/>
    <col min="3592" max="3592" width="2.5703125" style="8" customWidth="1"/>
    <col min="3593" max="3593" width="33.7109375" style="8" customWidth="1"/>
    <col min="3594" max="3594" width="2.140625" style="8" customWidth="1"/>
    <col min="3595" max="3595" width="0.42578125" style="8" customWidth="1"/>
    <col min="3596" max="3596" width="14" style="8" customWidth="1"/>
    <col min="3597" max="3597" width="5.7109375" style="8" customWidth="1"/>
    <col min="3598" max="3598" width="5.28515625" style="8" customWidth="1"/>
    <col min="3599" max="3599" width="3" style="8" customWidth="1"/>
    <col min="3600" max="3600" width="5.140625" style="8" customWidth="1"/>
    <col min="3601" max="3601" width="0.85546875" style="8" customWidth="1"/>
    <col min="3602" max="3602" width="2.42578125" style="8" customWidth="1"/>
    <col min="3603" max="3603" width="11.140625" style="8" customWidth="1"/>
    <col min="3604" max="3604" width="3.28515625" style="8" customWidth="1"/>
    <col min="3605" max="3840" width="9.140625" style="8"/>
    <col min="3841" max="3841" width="1.28515625" style="8" customWidth="1"/>
    <col min="3842" max="3842" width="8" style="8" customWidth="1"/>
    <col min="3843" max="3843" width="24.140625" style="8" customWidth="1"/>
    <col min="3844" max="3844" width="0" style="8" hidden="1" customWidth="1"/>
    <col min="3845" max="3845" width="4" style="8" customWidth="1"/>
    <col min="3846" max="3846" width="10.140625" style="8" customWidth="1"/>
    <col min="3847" max="3847" width="12.28515625" style="8" customWidth="1"/>
    <col min="3848" max="3848" width="2.5703125" style="8" customWidth="1"/>
    <col min="3849" max="3849" width="33.7109375" style="8" customWidth="1"/>
    <col min="3850" max="3850" width="2.140625" style="8" customWidth="1"/>
    <col min="3851" max="3851" width="0.42578125" style="8" customWidth="1"/>
    <col min="3852" max="3852" width="14" style="8" customWidth="1"/>
    <col min="3853" max="3853" width="5.7109375" style="8" customWidth="1"/>
    <col min="3854" max="3854" width="5.28515625" style="8" customWidth="1"/>
    <col min="3855" max="3855" width="3" style="8" customWidth="1"/>
    <col min="3856" max="3856" width="5.140625" style="8" customWidth="1"/>
    <col min="3857" max="3857" width="0.85546875" style="8" customWidth="1"/>
    <col min="3858" max="3858" width="2.42578125" style="8" customWidth="1"/>
    <col min="3859" max="3859" width="11.140625" style="8" customWidth="1"/>
    <col min="3860" max="3860" width="3.28515625" style="8" customWidth="1"/>
    <col min="3861" max="4096" width="9.140625" style="8"/>
    <col min="4097" max="4097" width="1.28515625" style="8" customWidth="1"/>
    <col min="4098" max="4098" width="8" style="8" customWidth="1"/>
    <col min="4099" max="4099" width="24.140625" style="8" customWidth="1"/>
    <col min="4100" max="4100" width="0" style="8" hidden="1" customWidth="1"/>
    <col min="4101" max="4101" width="4" style="8" customWidth="1"/>
    <col min="4102" max="4102" width="10.140625" style="8" customWidth="1"/>
    <col min="4103" max="4103" width="12.28515625" style="8" customWidth="1"/>
    <col min="4104" max="4104" width="2.5703125" style="8" customWidth="1"/>
    <col min="4105" max="4105" width="33.7109375" style="8" customWidth="1"/>
    <col min="4106" max="4106" width="2.140625" style="8" customWidth="1"/>
    <col min="4107" max="4107" width="0.42578125" style="8" customWidth="1"/>
    <col min="4108" max="4108" width="14" style="8" customWidth="1"/>
    <col min="4109" max="4109" width="5.7109375" style="8" customWidth="1"/>
    <col min="4110" max="4110" width="5.28515625" style="8" customWidth="1"/>
    <col min="4111" max="4111" width="3" style="8" customWidth="1"/>
    <col min="4112" max="4112" width="5.140625" style="8" customWidth="1"/>
    <col min="4113" max="4113" width="0.85546875" style="8" customWidth="1"/>
    <col min="4114" max="4114" width="2.42578125" style="8" customWidth="1"/>
    <col min="4115" max="4115" width="11.140625" style="8" customWidth="1"/>
    <col min="4116" max="4116" width="3.28515625" style="8" customWidth="1"/>
    <col min="4117" max="4352" width="9.140625" style="8"/>
    <col min="4353" max="4353" width="1.28515625" style="8" customWidth="1"/>
    <col min="4354" max="4354" width="8" style="8" customWidth="1"/>
    <col min="4355" max="4355" width="24.140625" style="8" customWidth="1"/>
    <col min="4356" max="4356" width="0" style="8" hidden="1" customWidth="1"/>
    <col min="4357" max="4357" width="4" style="8" customWidth="1"/>
    <col min="4358" max="4358" width="10.140625" style="8" customWidth="1"/>
    <col min="4359" max="4359" width="12.28515625" style="8" customWidth="1"/>
    <col min="4360" max="4360" width="2.5703125" style="8" customWidth="1"/>
    <col min="4361" max="4361" width="33.7109375" style="8" customWidth="1"/>
    <col min="4362" max="4362" width="2.140625" style="8" customWidth="1"/>
    <col min="4363" max="4363" width="0.42578125" style="8" customWidth="1"/>
    <col min="4364" max="4364" width="14" style="8" customWidth="1"/>
    <col min="4365" max="4365" width="5.7109375" style="8" customWidth="1"/>
    <col min="4366" max="4366" width="5.28515625" style="8" customWidth="1"/>
    <col min="4367" max="4367" width="3" style="8" customWidth="1"/>
    <col min="4368" max="4368" width="5.140625" style="8" customWidth="1"/>
    <col min="4369" max="4369" width="0.85546875" style="8" customWidth="1"/>
    <col min="4370" max="4370" width="2.42578125" style="8" customWidth="1"/>
    <col min="4371" max="4371" width="11.140625" style="8" customWidth="1"/>
    <col min="4372" max="4372" width="3.28515625" style="8" customWidth="1"/>
    <col min="4373" max="4608" width="9.140625" style="8"/>
    <col min="4609" max="4609" width="1.28515625" style="8" customWidth="1"/>
    <col min="4610" max="4610" width="8" style="8" customWidth="1"/>
    <col min="4611" max="4611" width="24.140625" style="8" customWidth="1"/>
    <col min="4612" max="4612" width="0" style="8" hidden="1" customWidth="1"/>
    <col min="4613" max="4613" width="4" style="8" customWidth="1"/>
    <col min="4614" max="4614" width="10.140625" style="8" customWidth="1"/>
    <col min="4615" max="4615" width="12.28515625" style="8" customWidth="1"/>
    <col min="4616" max="4616" width="2.5703125" style="8" customWidth="1"/>
    <col min="4617" max="4617" width="33.7109375" style="8" customWidth="1"/>
    <col min="4618" max="4618" width="2.140625" style="8" customWidth="1"/>
    <col min="4619" max="4619" width="0.42578125" style="8" customWidth="1"/>
    <col min="4620" max="4620" width="14" style="8" customWidth="1"/>
    <col min="4621" max="4621" width="5.7109375" style="8" customWidth="1"/>
    <col min="4622" max="4622" width="5.28515625" style="8" customWidth="1"/>
    <col min="4623" max="4623" width="3" style="8" customWidth="1"/>
    <col min="4624" max="4624" width="5.140625" style="8" customWidth="1"/>
    <col min="4625" max="4625" width="0.85546875" style="8" customWidth="1"/>
    <col min="4626" max="4626" width="2.42578125" style="8" customWidth="1"/>
    <col min="4627" max="4627" width="11.140625" style="8" customWidth="1"/>
    <col min="4628" max="4628" width="3.28515625" style="8" customWidth="1"/>
    <col min="4629" max="4864" width="9.140625" style="8"/>
    <col min="4865" max="4865" width="1.28515625" style="8" customWidth="1"/>
    <col min="4866" max="4866" width="8" style="8" customWidth="1"/>
    <col min="4867" max="4867" width="24.140625" style="8" customWidth="1"/>
    <col min="4868" max="4868" width="0" style="8" hidden="1" customWidth="1"/>
    <col min="4869" max="4869" width="4" style="8" customWidth="1"/>
    <col min="4870" max="4870" width="10.140625" style="8" customWidth="1"/>
    <col min="4871" max="4871" width="12.28515625" style="8" customWidth="1"/>
    <col min="4872" max="4872" width="2.5703125" style="8" customWidth="1"/>
    <col min="4873" max="4873" width="33.7109375" style="8" customWidth="1"/>
    <col min="4874" max="4874" width="2.140625" style="8" customWidth="1"/>
    <col min="4875" max="4875" width="0.42578125" style="8" customWidth="1"/>
    <col min="4876" max="4876" width="14" style="8" customWidth="1"/>
    <col min="4877" max="4877" width="5.7109375" style="8" customWidth="1"/>
    <col min="4878" max="4878" width="5.28515625" style="8" customWidth="1"/>
    <col min="4879" max="4879" width="3" style="8" customWidth="1"/>
    <col min="4880" max="4880" width="5.140625" style="8" customWidth="1"/>
    <col min="4881" max="4881" width="0.85546875" style="8" customWidth="1"/>
    <col min="4882" max="4882" width="2.42578125" style="8" customWidth="1"/>
    <col min="4883" max="4883" width="11.140625" style="8" customWidth="1"/>
    <col min="4884" max="4884" width="3.28515625" style="8" customWidth="1"/>
    <col min="4885" max="5120" width="9.140625" style="8"/>
    <col min="5121" max="5121" width="1.28515625" style="8" customWidth="1"/>
    <col min="5122" max="5122" width="8" style="8" customWidth="1"/>
    <col min="5123" max="5123" width="24.140625" style="8" customWidth="1"/>
    <col min="5124" max="5124" width="0" style="8" hidden="1" customWidth="1"/>
    <col min="5125" max="5125" width="4" style="8" customWidth="1"/>
    <col min="5126" max="5126" width="10.140625" style="8" customWidth="1"/>
    <col min="5127" max="5127" width="12.28515625" style="8" customWidth="1"/>
    <col min="5128" max="5128" width="2.5703125" style="8" customWidth="1"/>
    <col min="5129" max="5129" width="33.7109375" style="8" customWidth="1"/>
    <col min="5130" max="5130" width="2.140625" style="8" customWidth="1"/>
    <col min="5131" max="5131" width="0.42578125" style="8" customWidth="1"/>
    <col min="5132" max="5132" width="14" style="8" customWidth="1"/>
    <col min="5133" max="5133" width="5.7109375" style="8" customWidth="1"/>
    <col min="5134" max="5134" width="5.28515625" style="8" customWidth="1"/>
    <col min="5135" max="5135" width="3" style="8" customWidth="1"/>
    <col min="5136" max="5136" width="5.140625" style="8" customWidth="1"/>
    <col min="5137" max="5137" width="0.85546875" style="8" customWidth="1"/>
    <col min="5138" max="5138" width="2.42578125" style="8" customWidth="1"/>
    <col min="5139" max="5139" width="11.140625" style="8" customWidth="1"/>
    <col min="5140" max="5140" width="3.28515625" style="8" customWidth="1"/>
    <col min="5141" max="5376" width="9.140625" style="8"/>
    <col min="5377" max="5377" width="1.28515625" style="8" customWidth="1"/>
    <col min="5378" max="5378" width="8" style="8" customWidth="1"/>
    <col min="5379" max="5379" width="24.140625" style="8" customWidth="1"/>
    <col min="5380" max="5380" width="0" style="8" hidden="1" customWidth="1"/>
    <col min="5381" max="5381" width="4" style="8" customWidth="1"/>
    <col min="5382" max="5382" width="10.140625" style="8" customWidth="1"/>
    <col min="5383" max="5383" width="12.28515625" style="8" customWidth="1"/>
    <col min="5384" max="5384" width="2.5703125" style="8" customWidth="1"/>
    <col min="5385" max="5385" width="33.7109375" style="8" customWidth="1"/>
    <col min="5386" max="5386" width="2.140625" style="8" customWidth="1"/>
    <col min="5387" max="5387" width="0.42578125" style="8" customWidth="1"/>
    <col min="5388" max="5388" width="14" style="8" customWidth="1"/>
    <col min="5389" max="5389" width="5.7109375" style="8" customWidth="1"/>
    <col min="5390" max="5390" width="5.28515625" style="8" customWidth="1"/>
    <col min="5391" max="5391" width="3" style="8" customWidth="1"/>
    <col min="5392" max="5392" width="5.140625" style="8" customWidth="1"/>
    <col min="5393" max="5393" width="0.85546875" style="8" customWidth="1"/>
    <col min="5394" max="5394" width="2.42578125" style="8" customWidth="1"/>
    <col min="5395" max="5395" width="11.140625" style="8" customWidth="1"/>
    <col min="5396" max="5396" width="3.28515625" style="8" customWidth="1"/>
    <col min="5397" max="5632" width="9.140625" style="8"/>
    <col min="5633" max="5633" width="1.28515625" style="8" customWidth="1"/>
    <col min="5634" max="5634" width="8" style="8" customWidth="1"/>
    <col min="5635" max="5635" width="24.140625" style="8" customWidth="1"/>
    <col min="5636" max="5636" width="0" style="8" hidden="1" customWidth="1"/>
    <col min="5637" max="5637" width="4" style="8" customWidth="1"/>
    <col min="5638" max="5638" width="10.140625" style="8" customWidth="1"/>
    <col min="5639" max="5639" width="12.28515625" style="8" customWidth="1"/>
    <col min="5640" max="5640" width="2.5703125" style="8" customWidth="1"/>
    <col min="5641" max="5641" width="33.7109375" style="8" customWidth="1"/>
    <col min="5642" max="5642" width="2.140625" style="8" customWidth="1"/>
    <col min="5643" max="5643" width="0.42578125" style="8" customWidth="1"/>
    <col min="5644" max="5644" width="14" style="8" customWidth="1"/>
    <col min="5645" max="5645" width="5.7109375" style="8" customWidth="1"/>
    <col min="5646" max="5646" width="5.28515625" style="8" customWidth="1"/>
    <col min="5647" max="5647" width="3" style="8" customWidth="1"/>
    <col min="5648" max="5648" width="5.140625" style="8" customWidth="1"/>
    <col min="5649" max="5649" width="0.85546875" style="8" customWidth="1"/>
    <col min="5650" max="5650" width="2.42578125" style="8" customWidth="1"/>
    <col min="5651" max="5651" width="11.140625" style="8" customWidth="1"/>
    <col min="5652" max="5652" width="3.28515625" style="8" customWidth="1"/>
    <col min="5653" max="5888" width="9.140625" style="8"/>
    <col min="5889" max="5889" width="1.28515625" style="8" customWidth="1"/>
    <col min="5890" max="5890" width="8" style="8" customWidth="1"/>
    <col min="5891" max="5891" width="24.140625" style="8" customWidth="1"/>
    <col min="5892" max="5892" width="0" style="8" hidden="1" customWidth="1"/>
    <col min="5893" max="5893" width="4" style="8" customWidth="1"/>
    <col min="5894" max="5894" width="10.140625" style="8" customWidth="1"/>
    <col min="5895" max="5895" width="12.28515625" style="8" customWidth="1"/>
    <col min="5896" max="5896" width="2.5703125" style="8" customWidth="1"/>
    <col min="5897" max="5897" width="33.7109375" style="8" customWidth="1"/>
    <col min="5898" max="5898" width="2.140625" style="8" customWidth="1"/>
    <col min="5899" max="5899" width="0.42578125" style="8" customWidth="1"/>
    <col min="5900" max="5900" width="14" style="8" customWidth="1"/>
    <col min="5901" max="5901" width="5.7109375" style="8" customWidth="1"/>
    <col min="5902" max="5902" width="5.28515625" style="8" customWidth="1"/>
    <col min="5903" max="5903" width="3" style="8" customWidth="1"/>
    <col min="5904" max="5904" width="5.140625" style="8" customWidth="1"/>
    <col min="5905" max="5905" width="0.85546875" style="8" customWidth="1"/>
    <col min="5906" max="5906" width="2.42578125" style="8" customWidth="1"/>
    <col min="5907" max="5907" width="11.140625" style="8" customWidth="1"/>
    <col min="5908" max="5908" width="3.28515625" style="8" customWidth="1"/>
    <col min="5909" max="6144" width="9.140625" style="8"/>
    <col min="6145" max="6145" width="1.28515625" style="8" customWidth="1"/>
    <col min="6146" max="6146" width="8" style="8" customWidth="1"/>
    <col min="6147" max="6147" width="24.140625" style="8" customWidth="1"/>
    <col min="6148" max="6148" width="0" style="8" hidden="1" customWidth="1"/>
    <col min="6149" max="6149" width="4" style="8" customWidth="1"/>
    <col min="6150" max="6150" width="10.140625" style="8" customWidth="1"/>
    <col min="6151" max="6151" width="12.28515625" style="8" customWidth="1"/>
    <col min="6152" max="6152" width="2.5703125" style="8" customWidth="1"/>
    <col min="6153" max="6153" width="33.7109375" style="8" customWidth="1"/>
    <col min="6154" max="6154" width="2.140625" style="8" customWidth="1"/>
    <col min="6155" max="6155" width="0.42578125" style="8" customWidth="1"/>
    <col min="6156" max="6156" width="14" style="8" customWidth="1"/>
    <col min="6157" max="6157" width="5.7109375" style="8" customWidth="1"/>
    <col min="6158" max="6158" width="5.28515625" style="8" customWidth="1"/>
    <col min="6159" max="6159" width="3" style="8" customWidth="1"/>
    <col min="6160" max="6160" width="5.140625" style="8" customWidth="1"/>
    <col min="6161" max="6161" width="0.85546875" style="8" customWidth="1"/>
    <col min="6162" max="6162" width="2.42578125" style="8" customWidth="1"/>
    <col min="6163" max="6163" width="11.140625" style="8" customWidth="1"/>
    <col min="6164" max="6164" width="3.28515625" style="8" customWidth="1"/>
    <col min="6165" max="6400" width="9.140625" style="8"/>
    <col min="6401" max="6401" width="1.28515625" style="8" customWidth="1"/>
    <col min="6402" max="6402" width="8" style="8" customWidth="1"/>
    <col min="6403" max="6403" width="24.140625" style="8" customWidth="1"/>
    <col min="6404" max="6404" width="0" style="8" hidden="1" customWidth="1"/>
    <col min="6405" max="6405" width="4" style="8" customWidth="1"/>
    <col min="6406" max="6406" width="10.140625" style="8" customWidth="1"/>
    <col min="6407" max="6407" width="12.28515625" style="8" customWidth="1"/>
    <col min="6408" max="6408" width="2.5703125" style="8" customWidth="1"/>
    <col min="6409" max="6409" width="33.7109375" style="8" customWidth="1"/>
    <col min="6410" max="6410" width="2.140625" style="8" customWidth="1"/>
    <col min="6411" max="6411" width="0.42578125" style="8" customWidth="1"/>
    <col min="6412" max="6412" width="14" style="8" customWidth="1"/>
    <col min="6413" max="6413" width="5.7109375" style="8" customWidth="1"/>
    <col min="6414" max="6414" width="5.28515625" style="8" customWidth="1"/>
    <col min="6415" max="6415" width="3" style="8" customWidth="1"/>
    <col min="6416" max="6416" width="5.140625" style="8" customWidth="1"/>
    <col min="6417" max="6417" width="0.85546875" style="8" customWidth="1"/>
    <col min="6418" max="6418" width="2.42578125" style="8" customWidth="1"/>
    <col min="6419" max="6419" width="11.140625" style="8" customWidth="1"/>
    <col min="6420" max="6420" width="3.28515625" style="8" customWidth="1"/>
    <col min="6421" max="6656" width="9.140625" style="8"/>
    <col min="6657" max="6657" width="1.28515625" style="8" customWidth="1"/>
    <col min="6658" max="6658" width="8" style="8" customWidth="1"/>
    <col min="6659" max="6659" width="24.140625" style="8" customWidth="1"/>
    <col min="6660" max="6660" width="0" style="8" hidden="1" customWidth="1"/>
    <col min="6661" max="6661" width="4" style="8" customWidth="1"/>
    <col min="6662" max="6662" width="10.140625" style="8" customWidth="1"/>
    <col min="6663" max="6663" width="12.28515625" style="8" customWidth="1"/>
    <col min="6664" max="6664" width="2.5703125" style="8" customWidth="1"/>
    <col min="6665" max="6665" width="33.7109375" style="8" customWidth="1"/>
    <col min="6666" max="6666" width="2.140625" style="8" customWidth="1"/>
    <col min="6667" max="6667" width="0.42578125" style="8" customWidth="1"/>
    <col min="6668" max="6668" width="14" style="8" customWidth="1"/>
    <col min="6669" max="6669" width="5.7109375" style="8" customWidth="1"/>
    <col min="6670" max="6670" width="5.28515625" style="8" customWidth="1"/>
    <col min="6671" max="6671" width="3" style="8" customWidth="1"/>
    <col min="6672" max="6672" width="5.140625" style="8" customWidth="1"/>
    <col min="6673" max="6673" width="0.85546875" style="8" customWidth="1"/>
    <col min="6674" max="6674" width="2.42578125" style="8" customWidth="1"/>
    <col min="6675" max="6675" width="11.140625" style="8" customWidth="1"/>
    <col min="6676" max="6676" width="3.28515625" style="8" customWidth="1"/>
    <col min="6677" max="6912" width="9.140625" style="8"/>
    <col min="6913" max="6913" width="1.28515625" style="8" customWidth="1"/>
    <col min="6914" max="6914" width="8" style="8" customWidth="1"/>
    <col min="6915" max="6915" width="24.140625" style="8" customWidth="1"/>
    <col min="6916" max="6916" width="0" style="8" hidden="1" customWidth="1"/>
    <col min="6917" max="6917" width="4" style="8" customWidth="1"/>
    <col min="6918" max="6918" width="10.140625" style="8" customWidth="1"/>
    <col min="6919" max="6919" width="12.28515625" style="8" customWidth="1"/>
    <col min="6920" max="6920" width="2.5703125" style="8" customWidth="1"/>
    <col min="6921" max="6921" width="33.7109375" style="8" customWidth="1"/>
    <col min="6922" max="6922" width="2.140625" style="8" customWidth="1"/>
    <col min="6923" max="6923" width="0.42578125" style="8" customWidth="1"/>
    <col min="6924" max="6924" width="14" style="8" customWidth="1"/>
    <col min="6925" max="6925" width="5.7109375" style="8" customWidth="1"/>
    <col min="6926" max="6926" width="5.28515625" style="8" customWidth="1"/>
    <col min="6927" max="6927" width="3" style="8" customWidth="1"/>
    <col min="6928" max="6928" width="5.140625" style="8" customWidth="1"/>
    <col min="6929" max="6929" width="0.85546875" style="8" customWidth="1"/>
    <col min="6930" max="6930" width="2.42578125" style="8" customWidth="1"/>
    <col min="6931" max="6931" width="11.140625" style="8" customWidth="1"/>
    <col min="6932" max="6932" width="3.28515625" style="8" customWidth="1"/>
    <col min="6933" max="7168" width="9.140625" style="8"/>
    <col min="7169" max="7169" width="1.28515625" style="8" customWidth="1"/>
    <col min="7170" max="7170" width="8" style="8" customWidth="1"/>
    <col min="7171" max="7171" width="24.140625" style="8" customWidth="1"/>
    <col min="7172" max="7172" width="0" style="8" hidden="1" customWidth="1"/>
    <col min="7173" max="7173" width="4" style="8" customWidth="1"/>
    <col min="7174" max="7174" width="10.140625" style="8" customWidth="1"/>
    <col min="7175" max="7175" width="12.28515625" style="8" customWidth="1"/>
    <col min="7176" max="7176" width="2.5703125" style="8" customWidth="1"/>
    <col min="7177" max="7177" width="33.7109375" style="8" customWidth="1"/>
    <col min="7178" max="7178" width="2.140625" style="8" customWidth="1"/>
    <col min="7179" max="7179" width="0.42578125" style="8" customWidth="1"/>
    <col min="7180" max="7180" width="14" style="8" customWidth="1"/>
    <col min="7181" max="7181" width="5.7109375" style="8" customWidth="1"/>
    <col min="7182" max="7182" width="5.28515625" style="8" customWidth="1"/>
    <col min="7183" max="7183" width="3" style="8" customWidth="1"/>
    <col min="7184" max="7184" width="5.140625" style="8" customWidth="1"/>
    <col min="7185" max="7185" width="0.85546875" style="8" customWidth="1"/>
    <col min="7186" max="7186" width="2.42578125" style="8" customWidth="1"/>
    <col min="7187" max="7187" width="11.140625" style="8" customWidth="1"/>
    <col min="7188" max="7188" width="3.28515625" style="8" customWidth="1"/>
    <col min="7189" max="7424" width="9.140625" style="8"/>
    <col min="7425" max="7425" width="1.28515625" style="8" customWidth="1"/>
    <col min="7426" max="7426" width="8" style="8" customWidth="1"/>
    <col min="7427" max="7427" width="24.140625" style="8" customWidth="1"/>
    <col min="7428" max="7428" width="0" style="8" hidden="1" customWidth="1"/>
    <col min="7429" max="7429" width="4" style="8" customWidth="1"/>
    <col min="7430" max="7430" width="10.140625" style="8" customWidth="1"/>
    <col min="7431" max="7431" width="12.28515625" style="8" customWidth="1"/>
    <col min="7432" max="7432" width="2.5703125" style="8" customWidth="1"/>
    <col min="7433" max="7433" width="33.7109375" style="8" customWidth="1"/>
    <col min="7434" max="7434" width="2.140625" style="8" customWidth="1"/>
    <col min="7435" max="7435" width="0.42578125" style="8" customWidth="1"/>
    <col min="7436" max="7436" width="14" style="8" customWidth="1"/>
    <col min="7437" max="7437" width="5.7109375" style="8" customWidth="1"/>
    <col min="7438" max="7438" width="5.28515625" style="8" customWidth="1"/>
    <col min="7439" max="7439" width="3" style="8" customWidth="1"/>
    <col min="7440" max="7440" width="5.140625" style="8" customWidth="1"/>
    <col min="7441" max="7441" width="0.85546875" style="8" customWidth="1"/>
    <col min="7442" max="7442" width="2.42578125" style="8" customWidth="1"/>
    <col min="7443" max="7443" width="11.140625" style="8" customWidth="1"/>
    <col min="7444" max="7444" width="3.28515625" style="8" customWidth="1"/>
    <col min="7445" max="7680" width="9.140625" style="8"/>
    <col min="7681" max="7681" width="1.28515625" style="8" customWidth="1"/>
    <col min="7682" max="7682" width="8" style="8" customWidth="1"/>
    <col min="7683" max="7683" width="24.140625" style="8" customWidth="1"/>
    <col min="7684" max="7684" width="0" style="8" hidden="1" customWidth="1"/>
    <col min="7685" max="7685" width="4" style="8" customWidth="1"/>
    <col min="7686" max="7686" width="10.140625" style="8" customWidth="1"/>
    <col min="7687" max="7687" width="12.28515625" style="8" customWidth="1"/>
    <col min="7688" max="7688" width="2.5703125" style="8" customWidth="1"/>
    <col min="7689" max="7689" width="33.7109375" style="8" customWidth="1"/>
    <col min="7690" max="7690" width="2.140625" style="8" customWidth="1"/>
    <col min="7691" max="7691" width="0.42578125" style="8" customWidth="1"/>
    <col min="7692" max="7692" width="14" style="8" customWidth="1"/>
    <col min="7693" max="7693" width="5.7109375" style="8" customWidth="1"/>
    <col min="7694" max="7694" width="5.28515625" style="8" customWidth="1"/>
    <col min="7695" max="7695" width="3" style="8" customWidth="1"/>
    <col min="7696" max="7696" width="5.140625" style="8" customWidth="1"/>
    <col min="7697" max="7697" width="0.85546875" style="8" customWidth="1"/>
    <col min="7698" max="7698" width="2.42578125" style="8" customWidth="1"/>
    <col min="7699" max="7699" width="11.140625" style="8" customWidth="1"/>
    <col min="7700" max="7700" width="3.28515625" style="8" customWidth="1"/>
    <col min="7701" max="7936" width="9.140625" style="8"/>
    <col min="7937" max="7937" width="1.28515625" style="8" customWidth="1"/>
    <col min="7938" max="7938" width="8" style="8" customWidth="1"/>
    <col min="7939" max="7939" width="24.140625" style="8" customWidth="1"/>
    <col min="7940" max="7940" width="0" style="8" hidden="1" customWidth="1"/>
    <col min="7941" max="7941" width="4" style="8" customWidth="1"/>
    <col min="7942" max="7942" width="10.140625" style="8" customWidth="1"/>
    <col min="7943" max="7943" width="12.28515625" style="8" customWidth="1"/>
    <col min="7944" max="7944" width="2.5703125" style="8" customWidth="1"/>
    <col min="7945" max="7945" width="33.7109375" style="8" customWidth="1"/>
    <col min="7946" max="7946" width="2.140625" style="8" customWidth="1"/>
    <col min="7947" max="7947" width="0.42578125" style="8" customWidth="1"/>
    <col min="7948" max="7948" width="14" style="8" customWidth="1"/>
    <col min="7949" max="7949" width="5.7109375" style="8" customWidth="1"/>
    <col min="7950" max="7950" width="5.28515625" style="8" customWidth="1"/>
    <col min="7951" max="7951" width="3" style="8" customWidth="1"/>
    <col min="7952" max="7952" width="5.140625" style="8" customWidth="1"/>
    <col min="7953" max="7953" width="0.85546875" style="8" customWidth="1"/>
    <col min="7954" max="7954" width="2.42578125" style="8" customWidth="1"/>
    <col min="7955" max="7955" width="11.140625" style="8" customWidth="1"/>
    <col min="7956" max="7956" width="3.28515625" style="8" customWidth="1"/>
    <col min="7957" max="8192" width="9.140625" style="8"/>
    <col min="8193" max="8193" width="1.28515625" style="8" customWidth="1"/>
    <col min="8194" max="8194" width="8" style="8" customWidth="1"/>
    <col min="8195" max="8195" width="24.140625" style="8" customWidth="1"/>
    <col min="8196" max="8196" width="0" style="8" hidden="1" customWidth="1"/>
    <col min="8197" max="8197" width="4" style="8" customWidth="1"/>
    <col min="8198" max="8198" width="10.140625" style="8" customWidth="1"/>
    <col min="8199" max="8199" width="12.28515625" style="8" customWidth="1"/>
    <col min="8200" max="8200" width="2.5703125" style="8" customWidth="1"/>
    <col min="8201" max="8201" width="33.7109375" style="8" customWidth="1"/>
    <col min="8202" max="8202" width="2.140625" style="8" customWidth="1"/>
    <col min="8203" max="8203" width="0.42578125" style="8" customWidth="1"/>
    <col min="8204" max="8204" width="14" style="8" customWidth="1"/>
    <col min="8205" max="8205" width="5.7109375" style="8" customWidth="1"/>
    <col min="8206" max="8206" width="5.28515625" style="8" customWidth="1"/>
    <col min="8207" max="8207" width="3" style="8" customWidth="1"/>
    <col min="8208" max="8208" width="5.140625" style="8" customWidth="1"/>
    <col min="8209" max="8209" width="0.85546875" style="8" customWidth="1"/>
    <col min="8210" max="8210" width="2.42578125" style="8" customWidth="1"/>
    <col min="8211" max="8211" width="11.140625" style="8" customWidth="1"/>
    <col min="8212" max="8212" width="3.28515625" style="8" customWidth="1"/>
    <col min="8213" max="8448" width="9.140625" style="8"/>
    <col min="8449" max="8449" width="1.28515625" style="8" customWidth="1"/>
    <col min="8450" max="8450" width="8" style="8" customWidth="1"/>
    <col min="8451" max="8451" width="24.140625" style="8" customWidth="1"/>
    <col min="8452" max="8452" width="0" style="8" hidden="1" customWidth="1"/>
    <col min="8453" max="8453" width="4" style="8" customWidth="1"/>
    <col min="8454" max="8454" width="10.140625" style="8" customWidth="1"/>
    <col min="8455" max="8455" width="12.28515625" style="8" customWidth="1"/>
    <col min="8456" max="8456" width="2.5703125" style="8" customWidth="1"/>
    <col min="8457" max="8457" width="33.7109375" style="8" customWidth="1"/>
    <col min="8458" max="8458" width="2.140625" style="8" customWidth="1"/>
    <col min="8459" max="8459" width="0.42578125" style="8" customWidth="1"/>
    <col min="8460" max="8460" width="14" style="8" customWidth="1"/>
    <col min="8461" max="8461" width="5.7109375" style="8" customWidth="1"/>
    <col min="8462" max="8462" width="5.28515625" style="8" customWidth="1"/>
    <col min="8463" max="8463" width="3" style="8" customWidth="1"/>
    <col min="8464" max="8464" width="5.140625" style="8" customWidth="1"/>
    <col min="8465" max="8465" width="0.85546875" style="8" customWidth="1"/>
    <col min="8466" max="8466" width="2.42578125" style="8" customWidth="1"/>
    <col min="8467" max="8467" width="11.140625" style="8" customWidth="1"/>
    <col min="8468" max="8468" width="3.28515625" style="8" customWidth="1"/>
    <col min="8469" max="8704" width="9.140625" style="8"/>
    <col min="8705" max="8705" width="1.28515625" style="8" customWidth="1"/>
    <col min="8706" max="8706" width="8" style="8" customWidth="1"/>
    <col min="8707" max="8707" width="24.140625" style="8" customWidth="1"/>
    <col min="8708" max="8708" width="0" style="8" hidden="1" customWidth="1"/>
    <col min="8709" max="8709" width="4" style="8" customWidth="1"/>
    <col min="8710" max="8710" width="10.140625" style="8" customWidth="1"/>
    <col min="8711" max="8711" width="12.28515625" style="8" customWidth="1"/>
    <col min="8712" max="8712" width="2.5703125" style="8" customWidth="1"/>
    <col min="8713" max="8713" width="33.7109375" style="8" customWidth="1"/>
    <col min="8714" max="8714" width="2.140625" style="8" customWidth="1"/>
    <col min="8715" max="8715" width="0.42578125" style="8" customWidth="1"/>
    <col min="8716" max="8716" width="14" style="8" customWidth="1"/>
    <col min="8717" max="8717" width="5.7109375" style="8" customWidth="1"/>
    <col min="8718" max="8718" width="5.28515625" style="8" customWidth="1"/>
    <col min="8719" max="8719" width="3" style="8" customWidth="1"/>
    <col min="8720" max="8720" width="5.140625" style="8" customWidth="1"/>
    <col min="8721" max="8721" width="0.85546875" style="8" customWidth="1"/>
    <col min="8722" max="8722" width="2.42578125" style="8" customWidth="1"/>
    <col min="8723" max="8723" width="11.140625" style="8" customWidth="1"/>
    <col min="8724" max="8724" width="3.28515625" style="8" customWidth="1"/>
    <col min="8725" max="8960" width="9.140625" style="8"/>
    <col min="8961" max="8961" width="1.28515625" style="8" customWidth="1"/>
    <col min="8962" max="8962" width="8" style="8" customWidth="1"/>
    <col min="8963" max="8963" width="24.140625" style="8" customWidth="1"/>
    <col min="8964" max="8964" width="0" style="8" hidden="1" customWidth="1"/>
    <col min="8965" max="8965" width="4" style="8" customWidth="1"/>
    <col min="8966" max="8966" width="10.140625" style="8" customWidth="1"/>
    <col min="8967" max="8967" width="12.28515625" style="8" customWidth="1"/>
    <col min="8968" max="8968" width="2.5703125" style="8" customWidth="1"/>
    <col min="8969" max="8969" width="33.7109375" style="8" customWidth="1"/>
    <col min="8970" max="8970" width="2.140625" style="8" customWidth="1"/>
    <col min="8971" max="8971" width="0.42578125" style="8" customWidth="1"/>
    <col min="8972" max="8972" width="14" style="8" customWidth="1"/>
    <col min="8973" max="8973" width="5.7109375" style="8" customWidth="1"/>
    <col min="8974" max="8974" width="5.28515625" style="8" customWidth="1"/>
    <col min="8975" max="8975" width="3" style="8" customWidth="1"/>
    <col min="8976" max="8976" width="5.140625" style="8" customWidth="1"/>
    <col min="8977" max="8977" width="0.85546875" style="8" customWidth="1"/>
    <col min="8978" max="8978" width="2.42578125" style="8" customWidth="1"/>
    <col min="8979" max="8979" width="11.140625" style="8" customWidth="1"/>
    <col min="8980" max="8980" width="3.28515625" style="8" customWidth="1"/>
    <col min="8981" max="9216" width="9.140625" style="8"/>
    <col min="9217" max="9217" width="1.28515625" style="8" customWidth="1"/>
    <col min="9218" max="9218" width="8" style="8" customWidth="1"/>
    <col min="9219" max="9219" width="24.140625" style="8" customWidth="1"/>
    <col min="9220" max="9220" width="0" style="8" hidden="1" customWidth="1"/>
    <col min="9221" max="9221" width="4" style="8" customWidth="1"/>
    <col min="9222" max="9222" width="10.140625" style="8" customWidth="1"/>
    <col min="9223" max="9223" width="12.28515625" style="8" customWidth="1"/>
    <col min="9224" max="9224" width="2.5703125" style="8" customWidth="1"/>
    <col min="9225" max="9225" width="33.7109375" style="8" customWidth="1"/>
    <col min="9226" max="9226" width="2.140625" style="8" customWidth="1"/>
    <col min="9227" max="9227" width="0.42578125" style="8" customWidth="1"/>
    <col min="9228" max="9228" width="14" style="8" customWidth="1"/>
    <col min="9229" max="9229" width="5.7109375" style="8" customWidth="1"/>
    <col min="9230" max="9230" width="5.28515625" style="8" customWidth="1"/>
    <col min="9231" max="9231" width="3" style="8" customWidth="1"/>
    <col min="9232" max="9232" width="5.140625" style="8" customWidth="1"/>
    <col min="9233" max="9233" width="0.85546875" style="8" customWidth="1"/>
    <col min="9234" max="9234" width="2.42578125" style="8" customWidth="1"/>
    <col min="9235" max="9235" width="11.140625" style="8" customWidth="1"/>
    <col min="9236" max="9236" width="3.28515625" style="8" customWidth="1"/>
    <col min="9237" max="9472" width="9.140625" style="8"/>
    <col min="9473" max="9473" width="1.28515625" style="8" customWidth="1"/>
    <col min="9474" max="9474" width="8" style="8" customWidth="1"/>
    <col min="9475" max="9475" width="24.140625" style="8" customWidth="1"/>
    <col min="9476" max="9476" width="0" style="8" hidden="1" customWidth="1"/>
    <col min="9477" max="9477" width="4" style="8" customWidth="1"/>
    <col min="9478" max="9478" width="10.140625" style="8" customWidth="1"/>
    <col min="9479" max="9479" width="12.28515625" style="8" customWidth="1"/>
    <col min="9480" max="9480" width="2.5703125" style="8" customWidth="1"/>
    <col min="9481" max="9481" width="33.7109375" style="8" customWidth="1"/>
    <col min="9482" max="9482" width="2.140625" style="8" customWidth="1"/>
    <col min="9483" max="9483" width="0.42578125" style="8" customWidth="1"/>
    <col min="9484" max="9484" width="14" style="8" customWidth="1"/>
    <col min="9485" max="9485" width="5.7109375" style="8" customWidth="1"/>
    <col min="9486" max="9486" width="5.28515625" style="8" customWidth="1"/>
    <col min="9487" max="9487" width="3" style="8" customWidth="1"/>
    <col min="9488" max="9488" width="5.140625" style="8" customWidth="1"/>
    <col min="9489" max="9489" width="0.85546875" style="8" customWidth="1"/>
    <col min="9490" max="9490" width="2.42578125" style="8" customWidth="1"/>
    <col min="9491" max="9491" width="11.140625" style="8" customWidth="1"/>
    <col min="9492" max="9492" width="3.28515625" style="8" customWidth="1"/>
    <col min="9493" max="9728" width="9.140625" style="8"/>
    <col min="9729" max="9729" width="1.28515625" style="8" customWidth="1"/>
    <col min="9730" max="9730" width="8" style="8" customWidth="1"/>
    <col min="9731" max="9731" width="24.140625" style="8" customWidth="1"/>
    <col min="9732" max="9732" width="0" style="8" hidden="1" customWidth="1"/>
    <col min="9733" max="9733" width="4" style="8" customWidth="1"/>
    <col min="9734" max="9734" width="10.140625" style="8" customWidth="1"/>
    <col min="9735" max="9735" width="12.28515625" style="8" customWidth="1"/>
    <col min="9736" max="9736" width="2.5703125" style="8" customWidth="1"/>
    <col min="9737" max="9737" width="33.7109375" style="8" customWidth="1"/>
    <col min="9738" max="9738" width="2.140625" style="8" customWidth="1"/>
    <col min="9739" max="9739" width="0.42578125" style="8" customWidth="1"/>
    <col min="9740" max="9740" width="14" style="8" customWidth="1"/>
    <col min="9741" max="9741" width="5.7109375" style="8" customWidth="1"/>
    <col min="9742" max="9742" width="5.28515625" style="8" customWidth="1"/>
    <col min="9743" max="9743" width="3" style="8" customWidth="1"/>
    <col min="9744" max="9744" width="5.140625" style="8" customWidth="1"/>
    <col min="9745" max="9745" width="0.85546875" style="8" customWidth="1"/>
    <col min="9746" max="9746" width="2.42578125" style="8" customWidth="1"/>
    <col min="9747" max="9747" width="11.140625" style="8" customWidth="1"/>
    <col min="9748" max="9748" width="3.28515625" style="8" customWidth="1"/>
    <col min="9749" max="9984" width="9.140625" style="8"/>
    <col min="9985" max="9985" width="1.28515625" style="8" customWidth="1"/>
    <col min="9986" max="9986" width="8" style="8" customWidth="1"/>
    <col min="9987" max="9987" width="24.140625" style="8" customWidth="1"/>
    <col min="9988" max="9988" width="0" style="8" hidden="1" customWidth="1"/>
    <col min="9989" max="9989" width="4" style="8" customWidth="1"/>
    <col min="9990" max="9990" width="10.140625" style="8" customWidth="1"/>
    <col min="9991" max="9991" width="12.28515625" style="8" customWidth="1"/>
    <col min="9992" max="9992" width="2.5703125" style="8" customWidth="1"/>
    <col min="9993" max="9993" width="33.7109375" style="8" customWidth="1"/>
    <col min="9994" max="9994" width="2.140625" style="8" customWidth="1"/>
    <col min="9995" max="9995" width="0.42578125" style="8" customWidth="1"/>
    <col min="9996" max="9996" width="14" style="8" customWidth="1"/>
    <col min="9997" max="9997" width="5.7109375" style="8" customWidth="1"/>
    <col min="9998" max="9998" width="5.28515625" style="8" customWidth="1"/>
    <col min="9999" max="9999" width="3" style="8" customWidth="1"/>
    <col min="10000" max="10000" width="5.140625" style="8" customWidth="1"/>
    <col min="10001" max="10001" width="0.85546875" style="8" customWidth="1"/>
    <col min="10002" max="10002" width="2.42578125" style="8" customWidth="1"/>
    <col min="10003" max="10003" width="11.140625" style="8" customWidth="1"/>
    <col min="10004" max="10004" width="3.28515625" style="8" customWidth="1"/>
    <col min="10005" max="10240" width="9.140625" style="8"/>
    <col min="10241" max="10241" width="1.28515625" style="8" customWidth="1"/>
    <col min="10242" max="10242" width="8" style="8" customWidth="1"/>
    <col min="10243" max="10243" width="24.140625" style="8" customWidth="1"/>
    <col min="10244" max="10244" width="0" style="8" hidden="1" customWidth="1"/>
    <col min="10245" max="10245" width="4" style="8" customWidth="1"/>
    <col min="10246" max="10246" width="10.140625" style="8" customWidth="1"/>
    <col min="10247" max="10247" width="12.28515625" style="8" customWidth="1"/>
    <col min="10248" max="10248" width="2.5703125" style="8" customWidth="1"/>
    <col min="10249" max="10249" width="33.7109375" style="8" customWidth="1"/>
    <col min="10250" max="10250" width="2.140625" style="8" customWidth="1"/>
    <col min="10251" max="10251" width="0.42578125" style="8" customWidth="1"/>
    <col min="10252" max="10252" width="14" style="8" customWidth="1"/>
    <col min="10253" max="10253" width="5.7109375" style="8" customWidth="1"/>
    <col min="10254" max="10254" width="5.28515625" style="8" customWidth="1"/>
    <col min="10255" max="10255" width="3" style="8" customWidth="1"/>
    <col min="10256" max="10256" width="5.140625" style="8" customWidth="1"/>
    <col min="10257" max="10257" width="0.85546875" style="8" customWidth="1"/>
    <col min="10258" max="10258" width="2.42578125" style="8" customWidth="1"/>
    <col min="10259" max="10259" width="11.140625" style="8" customWidth="1"/>
    <col min="10260" max="10260" width="3.28515625" style="8" customWidth="1"/>
    <col min="10261" max="10496" width="9.140625" style="8"/>
    <col min="10497" max="10497" width="1.28515625" style="8" customWidth="1"/>
    <col min="10498" max="10498" width="8" style="8" customWidth="1"/>
    <col min="10499" max="10499" width="24.140625" style="8" customWidth="1"/>
    <col min="10500" max="10500" width="0" style="8" hidden="1" customWidth="1"/>
    <col min="10501" max="10501" width="4" style="8" customWidth="1"/>
    <col min="10502" max="10502" width="10.140625" style="8" customWidth="1"/>
    <col min="10503" max="10503" width="12.28515625" style="8" customWidth="1"/>
    <col min="10504" max="10504" width="2.5703125" style="8" customWidth="1"/>
    <col min="10505" max="10505" width="33.7109375" style="8" customWidth="1"/>
    <col min="10506" max="10506" width="2.140625" style="8" customWidth="1"/>
    <col min="10507" max="10507" width="0.42578125" style="8" customWidth="1"/>
    <col min="10508" max="10508" width="14" style="8" customWidth="1"/>
    <col min="10509" max="10509" width="5.7109375" style="8" customWidth="1"/>
    <col min="10510" max="10510" width="5.28515625" style="8" customWidth="1"/>
    <col min="10511" max="10511" width="3" style="8" customWidth="1"/>
    <col min="10512" max="10512" width="5.140625" style="8" customWidth="1"/>
    <col min="10513" max="10513" width="0.85546875" style="8" customWidth="1"/>
    <col min="10514" max="10514" width="2.42578125" style="8" customWidth="1"/>
    <col min="10515" max="10515" width="11.140625" style="8" customWidth="1"/>
    <col min="10516" max="10516" width="3.28515625" style="8" customWidth="1"/>
    <col min="10517" max="10752" width="9.140625" style="8"/>
    <col min="10753" max="10753" width="1.28515625" style="8" customWidth="1"/>
    <col min="10754" max="10754" width="8" style="8" customWidth="1"/>
    <col min="10755" max="10755" width="24.140625" style="8" customWidth="1"/>
    <col min="10756" max="10756" width="0" style="8" hidden="1" customWidth="1"/>
    <col min="10757" max="10757" width="4" style="8" customWidth="1"/>
    <col min="10758" max="10758" width="10.140625" style="8" customWidth="1"/>
    <col min="10759" max="10759" width="12.28515625" style="8" customWidth="1"/>
    <col min="10760" max="10760" width="2.5703125" style="8" customWidth="1"/>
    <col min="10761" max="10761" width="33.7109375" style="8" customWidth="1"/>
    <col min="10762" max="10762" width="2.140625" style="8" customWidth="1"/>
    <col min="10763" max="10763" width="0.42578125" style="8" customWidth="1"/>
    <col min="10764" max="10764" width="14" style="8" customWidth="1"/>
    <col min="10765" max="10765" width="5.7109375" style="8" customWidth="1"/>
    <col min="10766" max="10766" width="5.28515625" style="8" customWidth="1"/>
    <col min="10767" max="10767" width="3" style="8" customWidth="1"/>
    <col min="10768" max="10768" width="5.140625" style="8" customWidth="1"/>
    <col min="10769" max="10769" width="0.85546875" style="8" customWidth="1"/>
    <col min="10770" max="10770" width="2.42578125" style="8" customWidth="1"/>
    <col min="10771" max="10771" width="11.140625" style="8" customWidth="1"/>
    <col min="10772" max="10772" width="3.28515625" style="8" customWidth="1"/>
    <col min="10773" max="11008" width="9.140625" style="8"/>
    <col min="11009" max="11009" width="1.28515625" style="8" customWidth="1"/>
    <col min="11010" max="11010" width="8" style="8" customWidth="1"/>
    <col min="11011" max="11011" width="24.140625" style="8" customWidth="1"/>
    <col min="11012" max="11012" width="0" style="8" hidden="1" customWidth="1"/>
    <col min="11013" max="11013" width="4" style="8" customWidth="1"/>
    <col min="11014" max="11014" width="10.140625" style="8" customWidth="1"/>
    <col min="11015" max="11015" width="12.28515625" style="8" customWidth="1"/>
    <col min="11016" max="11016" width="2.5703125" style="8" customWidth="1"/>
    <col min="11017" max="11017" width="33.7109375" style="8" customWidth="1"/>
    <col min="11018" max="11018" width="2.140625" style="8" customWidth="1"/>
    <col min="11019" max="11019" width="0.42578125" style="8" customWidth="1"/>
    <col min="11020" max="11020" width="14" style="8" customWidth="1"/>
    <col min="11021" max="11021" width="5.7109375" style="8" customWidth="1"/>
    <col min="11022" max="11022" width="5.28515625" style="8" customWidth="1"/>
    <col min="11023" max="11023" width="3" style="8" customWidth="1"/>
    <col min="11024" max="11024" width="5.140625" style="8" customWidth="1"/>
    <col min="11025" max="11025" width="0.85546875" style="8" customWidth="1"/>
    <col min="11026" max="11026" width="2.42578125" style="8" customWidth="1"/>
    <col min="11027" max="11027" width="11.140625" style="8" customWidth="1"/>
    <col min="11028" max="11028" width="3.28515625" style="8" customWidth="1"/>
    <col min="11029" max="11264" width="9.140625" style="8"/>
    <col min="11265" max="11265" width="1.28515625" style="8" customWidth="1"/>
    <col min="11266" max="11266" width="8" style="8" customWidth="1"/>
    <col min="11267" max="11267" width="24.140625" style="8" customWidth="1"/>
    <col min="11268" max="11268" width="0" style="8" hidden="1" customWidth="1"/>
    <col min="11269" max="11269" width="4" style="8" customWidth="1"/>
    <col min="11270" max="11270" width="10.140625" style="8" customWidth="1"/>
    <col min="11271" max="11271" width="12.28515625" style="8" customWidth="1"/>
    <col min="11272" max="11272" width="2.5703125" style="8" customWidth="1"/>
    <col min="11273" max="11273" width="33.7109375" style="8" customWidth="1"/>
    <col min="11274" max="11274" width="2.140625" style="8" customWidth="1"/>
    <col min="11275" max="11275" width="0.42578125" style="8" customWidth="1"/>
    <col min="11276" max="11276" width="14" style="8" customWidth="1"/>
    <col min="11277" max="11277" width="5.7109375" style="8" customWidth="1"/>
    <col min="11278" max="11278" width="5.28515625" style="8" customWidth="1"/>
    <col min="11279" max="11279" width="3" style="8" customWidth="1"/>
    <col min="11280" max="11280" width="5.140625" style="8" customWidth="1"/>
    <col min="11281" max="11281" width="0.85546875" style="8" customWidth="1"/>
    <col min="11282" max="11282" width="2.42578125" style="8" customWidth="1"/>
    <col min="11283" max="11283" width="11.140625" style="8" customWidth="1"/>
    <col min="11284" max="11284" width="3.28515625" style="8" customWidth="1"/>
    <col min="11285" max="11520" width="9.140625" style="8"/>
    <col min="11521" max="11521" width="1.28515625" style="8" customWidth="1"/>
    <col min="11522" max="11522" width="8" style="8" customWidth="1"/>
    <col min="11523" max="11523" width="24.140625" style="8" customWidth="1"/>
    <col min="11524" max="11524" width="0" style="8" hidden="1" customWidth="1"/>
    <col min="11525" max="11525" width="4" style="8" customWidth="1"/>
    <col min="11526" max="11526" width="10.140625" style="8" customWidth="1"/>
    <col min="11527" max="11527" width="12.28515625" style="8" customWidth="1"/>
    <col min="11528" max="11528" width="2.5703125" style="8" customWidth="1"/>
    <col min="11529" max="11529" width="33.7109375" style="8" customWidth="1"/>
    <col min="11530" max="11530" width="2.140625" style="8" customWidth="1"/>
    <col min="11531" max="11531" width="0.42578125" style="8" customWidth="1"/>
    <col min="11532" max="11532" width="14" style="8" customWidth="1"/>
    <col min="11533" max="11533" width="5.7109375" style="8" customWidth="1"/>
    <col min="11534" max="11534" width="5.28515625" style="8" customWidth="1"/>
    <col min="11535" max="11535" width="3" style="8" customWidth="1"/>
    <col min="11536" max="11536" width="5.140625" style="8" customWidth="1"/>
    <col min="11537" max="11537" width="0.85546875" style="8" customWidth="1"/>
    <col min="11538" max="11538" width="2.42578125" style="8" customWidth="1"/>
    <col min="11539" max="11539" width="11.140625" style="8" customWidth="1"/>
    <col min="11540" max="11540" width="3.28515625" style="8" customWidth="1"/>
    <col min="11541" max="11776" width="9.140625" style="8"/>
    <col min="11777" max="11777" width="1.28515625" style="8" customWidth="1"/>
    <col min="11778" max="11778" width="8" style="8" customWidth="1"/>
    <col min="11779" max="11779" width="24.140625" style="8" customWidth="1"/>
    <col min="11780" max="11780" width="0" style="8" hidden="1" customWidth="1"/>
    <col min="11781" max="11781" width="4" style="8" customWidth="1"/>
    <col min="11782" max="11782" width="10.140625" style="8" customWidth="1"/>
    <col min="11783" max="11783" width="12.28515625" style="8" customWidth="1"/>
    <col min="11784" max="11784" width="2.5703125" style="8" customWidth="1"/>
    <col min="11785" max="11785" width="33.7109375" style="8" customWidth="1"/>
    <col min="11786" max="11786" width="2.140625" style="8" customWidth="1"/>
    <col min="11787" max="11787" width="0.42578125" style="8" customWidth="1"/>
    <col min="11788" max="11788" width="14" style="8" customWidth="1"/>
    <col min="11789" max="11789" width="5.7109375" style="8" customWidth="1"/>
    <col min="11790" max="11790" width="5.28515625" style="8" customWidth="1"/>
    <col min="11791" max="11791" width="3" style="8" customWidth="1"/>
    <col min="11792" max="11792" width="5.140625" style="8" customWidth="1"/>
    <col min="11793" max="11793" width="0.85546875" style="8" customWidth="1"/>
    <col min="11794" max="11794" width="2.42578125" style="8" customWidth="1"/>
    <col min="11795" max="11795" width="11.140625" style="8" customWidth="1"/>
    <col min="11796" max="11796" width="3.28515625" style="8" customWidth="1"/>
    <col min="11797" max="12032" width="9.140625" style="8"/>
    <col min="12033" max="12033" width="1.28515625" style="8" customWidth="1"/>
    <col min="12034" max="12034" width="8" style="8" customWidth="1"/>
    <col min="12035" max="12035" width="24.140625" style="8" customWidth="1"/>
    <col min="12036" max="12036" width="0" style="8" hidden="1" customWidth="1"/>
    <col min="12037" max="12037" width="4" style="8" customWidth="1"/>
    <col min="12038" max="12038" width="10.140625" style="8" customWidth="1"/>
    <col min="12039" max="12039" width="12.28515625" style="8" customWidth="1"/>
    <col min="12040" max="12040" width="2.5703125" style="8" customWidth="1"/>
    <col min="12041" max="12041" width="33.7109375" style="8" customWidth="1"/>
    <col min="12042" max="12042" width="2.140625" style="8" customWidth="1"/>
    <col min="12043" max="12043" width="0.42578125" style="8" customWidth="1"/>
    <col min="12044" max="12044" width="14" style="8" customWidth="1"/>
    <col min="12045" max="12045" width="5.7109375" style="8" customWidth="1"/>
    <col min="12046" max="12046" width="5.28515625" style="8" customWidth="1"/>
    <col min="12047" max="12047" width="3" style="8" customWidth="1"/>
    <col min="12048" max="12048" width="5.140625" style="8" customWidth="1"/>
    <col min="12049" max="12049" width="0.85546875" style="8" customWidth="1"/>
    <col min="12050" max="12050" width="2.42578125" style="8" customWidth="1"/>
    <col min="12051" max="12051" width="11.140625" style="8" customWidth="1"/>
    <col min="12052" max="12052" width="3.28515625" style="8" customWidth="1"/>
    <col min="12053" max="12288" width="9.140625" style="8"/>
    <col min="12289" max="12289" width="1.28515625" style="8" customWidth="1"/>
    <col min="12290" max="12290" width="8" style="8" customWidth="1"/>
    <col min="12291" max="12291" width="24.140625" style="8" customWidth="1"/>
    <col min="12292" max="12292" width="0" style="8" hidden="1" customWidth="1"/>
    <col min="12293" max="12293" width="4" style="8" customWidth="1"/>
    <col min="12294" max="12294" width="10.140625" style="8" customWidth="1"/>
    <col min="12295" max="12295" width="12.28515625" style="8" customWidth="1"/>
    <col min="12296" max="12296" width="2.5703125" style="8" customWidth="1"/>
    <col min="12297" max="12297" width="33.7109375" style="8" customWidth="1"/>
    <col min="12298" max="12298" width="2.140625" style="8" customWidth="1"/>
    <col min="12299" max="12299" width="0.42578125" style="8" customWidth="1"/>
    <col min="12300" max="12300" width="14" style="8" customWidth="1"/>
    <col min="12301" max="12301" width="5.7109375" style="8" customWidth="1"/>
    <col min="12302" max="12302" width="5.28515625" style="8" customWidth="1"/>
    <col min="12303" max="12303" width="3" style="8" customWidth="1"/>
    <col min="12304" max="12304" width="5.140625" style="8" customWidth="1"/>
    <col min="12305" max="12305" width="0.85546875" style="8" customWidth="1"/>
    <col min="12306" max="12306" width="2.42578125" style="8" customWidth="1"/>
    <col min="12307" max="12307" width="11.140625" style="8" customWidth="1"/>
    <col min="12308" max="12308" width="3.28515625" style="8" customWidth="1"/>
    <col min="12309" max="12544" width="9.140625" style="8"/>
    <col min="12545" max="12545" width="1.28515625" style="8" customWidth="1"/>
    <col min="12546" max="12546" width="8" style="8" customWidth="1"/>
    <col min="12547" max="12547" width="24.140625" style="8" customWidth="1"/>
    <col min="12548" max="12548" width="0" style="8" hidden="1" customWidth="1"/>
    <col min="12549" max="12549" width="4" style="8" customWidth="1"/>
    <col min="12550" max="12550" width="10.140625" style="8" customWidth="1"/>
    <col min="12551" max="12551" width="12.28515625" style="8" customWidth="1"/>
    <col min="12552" max="12552" width="2.5703125" style="8" customWidth="1"/>
    <col min="12553" max="12553" width="33.7109375" style="8" customWidth="1"/>
    <col min="12554" max="12554" width="2.140625" style="8" customWidth="1"/>
    <col min="12555" max="12555" width="0.42578125" style="8" customWidth="1"/>
    <col min="12556" max="12556" width="14" style="8" customWidth="1"/>
    <col min="12557" max="12557" width="5.7109375" style="8" customWidth="1"/>
    <col min="12558" max="12558" width="5.28515625" style="8" customWidth="1"/>
    <col min="12559" max="12559" width="3" style="8" customWidth="1"/>
    <col min="12560" max="12560" width="5.140625" style="8" customWidth="1"/>
    <col min="12561" max="12561" width="0.85546875" style="8" customWidth="1"/>
    <col min="12562" max="12562" width="2.42578125" style="8" customWidth="1"/>
    <col min="12563" max="12563" width="11.140625" style="8" customWidth="1"/>
    <col min="12564" max="12564" width="3.28515625" style="8" customWidth="1"/>
    <col min="12565" max="12800" width="9.140625" style="8"/>
    <col min="12801" max="12801" width="1.28515625" style="8" customWidth="1"/>
    <col min="12802" max="12802" width="8" style="8" customWidth="1"/>
    <col min="12803" max="12803" width="24.140625" style="8" customWidth="1"/>
    <col min="12804" max="12804" width="0" style="8" hidden="1" customWidth="1"/>
    <col min="12805" max="12805" width="4" style="8" customWidth="1"/>
    <col min="12806" max="12806" width="10.140625" style="8" customWidth="1"/>
    <col min="12807" max="12807" width="12.28515625" style="8" customWidth="1"/>
    <col min="12808" max="12808" width="2.5703125" style="8" customWidth="1"/>
    <col min="12809" max="12809" width="33.7109375" style="8" customWidth="1"/>
    <col min="12810" max="12810" width="2.140625" style="8" customWidth="1"/>
    <col min="12811" max="12811" width="0.42578125" style="8" customWidth="1"/>
    <col min="12812" max="12812" width="14" style="8" customWidth="1"/>
    <col min="12813" max="12813" width="5.7109375" style="8" customWidth="1"/>
    <col min="12814" max="12814" width="5.28515625" style="8" customWidth="1"/>
    <col min="12815" max="12815" width="3" style="8" customWidth="1"/>
    <col min="12816" max="12816" width="5.140625" style="8" customWidth="1"/>
    <col min="12817" max="12817" width="0.85546875" style="8" customWidth="1"/>
    <col min="12818" max="12818" width="2.42578125" style="8" customWidth="1"/>
    <col min="12819" max="12819" width="11.140625" style="8" customWidth="1"/>
    <col min="12820" max="12820" width="3.28515625" style="8" customWidth="1"/>
    <col min="12821" max="13056" width="9.140625" style="8"/>
    <col min="13057" max="13057" width="1.28515625" style="8" customWidth="1"/>
    <col min="13058" max="13058" width="8" style="8" customWidth="1"/>
    <col min="13059" max="13059" width="24.140625" style="8" customWidth="1"/>
    <col min="13060" max="13060" width="0" style="8" hidden="1" customWidth="1"/>
    <col min="13061" max="13061" width="4" style="8" customWidth="1"/>
    <col min="13062" max="13062" width="10.140625" style="8" customWidth="1"/>
    <col min="13063" max="13063" width="12.28515625" style="8" customWidth="1"/>
    <col min="13064" max="13064" width="2.5703125" style="8" customWidth="1"/>
    <col min="13065" max="13065" width="33.7109375" style="8" customWidth="1"/>
    <col min="13066" max="13066" width="2.140625" style="8" customWidth="1"/>
    <col min="13067" max="13067" width="0.42578125" style="8" customWidth="1"/>
    <col min="13068" max="13068" width="14" style="8" customWidth="1"/>
    <col min="13069" max="13069" width="5.7109375" style="8" customWidth="1"/>
    <col min="13070" max="13070" width="5.28515625" style="8" customWidth="1"/>
    <col min="13071" max="13071" width="3" style="8" customWidth="1"/>
    <col min="13072" max="13072" width="5.140625" style="8" customWidth="1"/>
    <col min="13073" max="13073" width="0.85546875" style="8" customWidth="1"/>
    <col min="13074" max="13074" width="2.42578125" style="8" customWidth="1"/>
    <col min="13075" max="13075" width="11.140625" style="8" customWidth="1"/>
    <col min="13076" max="13076" width="3.28515625" style="8" customWidth="1"/>
    <col min="13077" max="13312" width="9.140625" style="8"/>
    <col min="13313" max="13313" width="1.28515625" style="8" customWidth="1"/>
    <col min="13314" max="13314" width="8" style="8" customWidth="1"/>
    <col min="13315" max="13315" width="24.140625" style="8" customWidth="1"/>
    <col min="13316" max="13316" width="0" style="8" hidden="1" customWidth="1"/>
    <col min="13317" max="13317" width="4" style="8" customWidth="1"/>
    <col min="13318" max="13318" width="10.140625" style="8" customWidth="1"/>
    <col min="13319" max="13319" width="12.28515625" style="8" customWidth="1"/>
    <col min="13320" max="13320" width="2.5703125" style="8" customWidth="1"/>
    <col min="13321" max="13321" width="33.7109375" style="8" customWidth="1"/>
    <col min="13322" max="13322" width="2.140625" style="8" customWidth="1"/>
    <col min="13323" max="13323" width="0.42578125" style="8" customWidth="1"/>
    <col min="13324" max="13324" width="14" style="8" customWidth="1"/>
    <col min="13325" max="13325" width="5.7109375" style="8" customWidth="1"/>
    <col min="13326" max="13326" width="5.28515625" style="8" customWidth="1"/>
    <col min="13327" max="13327" width="3" style="8" customWidth="1"/>
    <col min="13328" max="13328" width="5.140625" style="8" customWidth="1"/>
    <col min="13329" max="13329" width="0.85546875" style="8" customWidth="1"/>
    <col min="13330" max="13330" width="2.42578125" style="8" customWidth="1"/>
    <col min="13331" max="13331" width="11.140625" style="8" customWidth="1"/>
    <col min="13332" max="13332" width="3.28515625" style="8" customWidth="1"/>
    <col min="13333" max="13568" width="9.140625" style="8"/>
    <col min="13569" max="13569" width="1.28515625" style="8" customWidth="1"/>
    <col min="13570" max="13570" width="8" style="8" customWidth="1"/>
    <col min="13571" max="13571" width="24.140625" style="8" customWidth="1"/>
    <col min="13572" max="13572" width="0" style="8" hidden="1" customWidth="1"/>
    <col min="13573" max="13573" width="4" style="8" customWidth="1"/>
    <col min="13574" max="13574" width="10.140625" style="8" customWidth="1"/>
    <col min="13575" max="13575" width="12.28515625" style="8" customWidth="1"/>
    <col min="13576" max="13576" width="2.5703125" style="8" customWidth="1"/>
    <col min="13577" max="13577" width="33.7109375" style="8" customWidth="1"/>
    <col min="13578" max="13578" width="2.140625" style="8" customWidth="1"/>
    <col min="13579" max="13579" width="0.42578125" style="8" customWidth="1"/>
    <col min="13580" max="13580" width="14" style="8" customWidth="1"/>
    <col min="13581" max="13581" width="5.7109375" style="8" customWidth="1"/>
    <col min="13582" max="13582" width="5.28515625" style="8" customWidth="1"/>
    <col min="13583" max="13583" width="3" style="8" customWidth="1"/>
    <col min="13584" max="13584" width="5.140625" style="8" customWidth="1"/>
    <col min="13585" max="13585" width="0.85546875" style="8" customWidth="1"/>
    <col min="13586" max="13586" width="2.42578125" style="8" customWidth="1"/>
    <col min="13587" max="13587" width="11.140625" style="8" customWidth="1"/>
    <col min="13588" max="13588" width="3.28515625" style="8" customWidth="1"/>
    <col min="13589" max="13824" width="9.140625" style="8"/>
    <col min="13825" max="13825" width="1.28515625" style="8" customWidth="1"/>
    <col min="13826" max="13826" width="8" style="8" customWidth="1"/>
    <col min="13827" max="13827" width="24.140625" style="8" customWidth="1"/>
    <col min="13828" max="13828" width="0" style="8" hidden="1" customWidth="1"/>
    <col min="13829" max="13829" width="4" style="8" customWidth="1"/>
    <col min="13830" max="13830" width="10.140625" style="8" customWidth="1"/>
    <col min="13831" max="13831" width="12.28515625" style="8" customWidth="1"/>
    <col min="13832" max="13832" width="2.5703125" style="8" customWidth="1"/>
    <col min="13833" max="13833" width="33.7109375" style="8" customWidth="1"/>
    <col min="13834" max="13834" width="2.140625" style="8" customWidth="1"/>
    <col min="13835" max="13835" width="0.42578125" style="8" customWidth="1"/>
    <col min="13836" max="13836" width="14" style="8" customWidth="1"/>
    <col min="13837" max="13837" width="5.7109375" style="8" customWidth="1"/>
    <col min="13838" max="13838" width="5.28515625" style="8" customWidth="1"/>
    <col min="13839" max="13839" width="3" style="8" customWidth="1"/>
    <col min="13840" max="13840" width="5.140625" style="8" customWidth="1"/>
    <col min="13841" max="13841" width="0.85546875" style="8" customWidth="1"/>
    <col min="13842" max="13842" width="2.42578125" style="8" customWidth="1"/>
    <col min="13843" max="13843" width="11.140625" style="8" customWidth="1"/>
    <col min="13844" max="13844" width="3.28515625" style="8" customWidth="1"/>
    <col min="13845" max="14080" width="9.140625" style="8"/>
    <col min="14081" max="14081" width="1.28515625" style="8" customWidth="1"/>
    <col min="14082" max="14082" width="8" style="8" customWidth="1"/>
    <col min="14083" max="14083" width="24.140625" style="8" customWidth="1"/>
    <col min="14084" max="14084" width="0" style="8" hidden="1" customWidth="1"/>
    <col min="14085" max="14085" width="4" style="8" customWidth="1"/>
    <col min="14086" max="14086" width="10.140625" style="8" customWidth="1"/>
    <col min="14087" max="14087" width="12.28515625" style="8" customWidth="1"/>
    <col min="14088" max="14088" width="2.5703125" style="8" customWidth="1"/>
    <col min="14089" max="14089" width="33.7109375" style="8" customWidth="1"/>
    <col min="14090" max="14090" width="2.140625" style="8" customWidth="1"/>
    <col min="14091" max="14091" width="0.42578125" style="8" customWidth="1"/>
    <col min="14092" max="14092" width="14" style="8" customWidth="1"/>
    <col min="14093" max="14093" width="5.7109375" style="8" customWidth="1"/>
    <col min="14094" max="14094" width="5.28515625" style="8" customWidth="1"/>
    <col min="14095" max="14095" width="3" style="8" customWidth="1"/>
    <col min="14096" max="14096" width="5.140625" style="8" customWidth="1"/>
    <col min="14097" max="14097" width="0.85546875" style="8" customWidth="1"/>
    <col min="14098" max="14098" width="2.42578125" style="8" customWidth="1"/>
    <col min="14099" max="14099" width="11.140625" style="8" customWidth="1"/>
    <col min="14100" max="14100" width="3.28515625" style="8" customWidth="1"/>
    <col min="14101" max="14336" width="9.140625" style="8"/>
    <col min="14337" max="14337" width="1.28515625" style="8" customWidth="1"/>
    <col min="14338" max="14338" width="8" style="8" customWidth="1"/>
    <col min="14339" max="14339" width="24.140625" style="8" customWidth="1"/>
    <col min="14340" max="14340" width="0" style="8" hidden="1" customWidth="1"/>
    <col min="14341" max="14341" width="4" style="8" customWidth="1"/>
    <col min="14342" max="14342" width="10.140625" style="8" customWidth="1"/>
    <col min="14343" max="14343" width="12.28515625" style="8" customWidth="1"/>
    <col min="14344" max="14344" width="2.5703125" style="8" customWidth="1"/>
    <col min="14345" max="14345" width="33.7109375" style="8" customWidth="1"/>
    <col min="14346" max="14346" width="2.140625" style="8" customWidth="1"/>
    <col min="14347" max="14347" width="0.42578125" style="8" customWidth="1"/>
    <col min="14348" max="14348" width="14" style="8" customWidth="1"/>
    <col min="14349" max="14349" width="5.7109375" style="8" customWidth="1"/>
    <col min="14350" max="14350" width="5.28515625" style="8" customWidth="1"/>
    <col min="14351" max="14351" width="3" style="8" customWidth="1"/>
    <col min="14352" max="14352" width="5.140625" style="8" customWidth="1"/>
    <col min="14353" max="14353" width="0.85546875" style="8" customWidth="1"/>
    <col min="14354" max="14354" width="2.42578125" style="8" customWidth="1"/>
    <col min="14355" max="14355" width="11.140625" style="8" customWidth="1"/>
    <col min="14356" max="14356" width="3.28515625" style="8" customWidth="1"/>
    <col min="14357" max="14592" width="9.140625" style="8"/>
    <col min="14593" max="14593" width="1.28515625" style="8" customWidth="1"/>
    <col min="14594" max="14594" width="8" style="8" customWidth="1"/>
    <col min="14595" max="14595" width="24.140625" style="8" customWidth="1"/>
    <col min="14596" max="14596" width="0" style="8" hidden="1" customWidth="1"/>
    <col min="14597" max="14597" width="4" style="8" customWidth="1"/>
    <col min="14598" max="14598" width="10.140625" style="8" customWidth="1"/>
    <col min="14599" max="14599" width="12.28515625" style="8" customWidth="1"/>
    <col min="14600" max="14600" width="2.5703125" style="8" customWidth="1"/>
    <col min="14601" max="14601" width="33.7109375" style="8" customWidth="1"/>
    <col min="14602" max="14602" width="2.140625" style="8" customWidth="1"/>
    <col min="14603" max="14603" width="0.42578125" style="8" customWidth="1"/>
    <col min="14604" max="14604" width="14" style="8" customWidth="1"/>
    <col min="14605" max="14605" width="5.7109375" style="8" customWidth="1"/>
    <col min="14606" max="14606" width="5.28515625" style="8" customWidth="1"/>
    <col min="14607" max="14607" width="3" style="8" customWidth="1"/>
    <col min="14608" max="14608" width="5.140625" style="8" customWidth="1"/>
    <col min="14609" max="14609" width="0.85546875" style="8" customWidth="1"/>
    <col min="14610" max="14610" width="2.42578125" style="8" customWidth="1"/>
    <col min="14611" max="14611" width="11.140625" style="8" customWidth="1"/>
    <col min="14612" max="14612" width="3.28515625" style="8" customWidth="1"/>
    <col min="14613" max="14848" width="9.140625" style="8"/>
    <col min="14849" max="14849" width="1.28515625" style="8" customWidth="1"/>
    <col min="14850" max="14850" width="8" style="8" customWidth="1"/>
    <col min="14851" max="14851" width="24.140625" style="8" customWidth="1"/>
    <col min="14852" max="14852" width="0" style="8" hidden="1" customWidth="1"/>
    <col min="14853" max="14853" width="4" style="8" customWidth="1"/>
    <col min="14854" max="14854" width="10.140625" style="8" customWidth="1"/>
    <col min="14855" max="14855" width="12.28515625" style="8" customWidth="1"/>
    <col min="14856" max="14856" width="2.5703125" style="8" customWidth="1"/>
    <col min="14857" max="14857" width="33.7109375" style="8" customWidth="1"/>
    <col min="14858" max="14858" width="2.140625" style="8" customWidth="1"/>
    <col min="14859" max="14859" width="0.42578125" style="8" customWidth="1"/>
    <col min="14860" max="14860" width="14" style="8" customWidth="1"/>
    <col min="14861" max="14861" width="5.7109375" style="8" customWidth="1"/>
    <col min="14862" max="14862" width="5.28515625" style="8" customWidth="1"/>
    <col min="14863" max="14863" width="3" style="8" customWidth="1"/>
    <col min="14864" max="14864" width="5.140625" style="8" customWidth="1"/>
    <col min="14865" max="14865" width="0.85546875" style="8" customWidth="1"/>
    <col min="14866" max="14866" width="2.42578125" style="8" customWidth="1"/>
    <col min="14867" max="14867" width="11.140625" style="8" customWidth="1"/>
    <col min="14868" max="14868" width="3.28515625" style="8" customWidth="1"/>
    <col min="14869" max="15104" width="9.140625" style="8"/>
    <col min="15105" max="15105" width="1.28515625" style="8" customWidth="1"/>
    <col min="15106" max="15106" width="8" style="8" customWidth="1"/>
    <col min="15107" max="15107" width="24.140625" style="8" customWidth="1"/>
    <col min="15108" max="15108" width="0" style="8" hidden="1" customWidth="1"/>
    <col min="15109" max="15109" width="4" style="8" customWidth="1"/>
    <col min="15110" max="15110" width="10.140625" style="8" customWidth="1"/>
    <col min="15111" max="15111" width="12.28515625" style="8" customWidth="1"/>
    <col min="15112" max="15112" width="2.5703125" style="8" customWidth="1"/>
    <col min="15113" max="15113" width="33.7109375" style="8" customWidth="1"/>
    <col min="15114" max="15114" width="2.140625" style="8" customWidth="1"/>
    <col min="15115" max="15115" width="0.42578125" style="8" customWidth="1"/>
    <col min="15116" max="15116" width="14" style="8" customWidth="1"/>
    <col min="15117" max="15117" width="5.7109375" style="8" customWidth="1"/>
    <col min="15118" max="15118" width="5.28515625" style="8" customWidth="1"/>
    <col min="15119" max="15119" width="3" style="8" customWidth="1"/>
    <col min="15120" max="15120" width="5.140625" style="8" customWidth="1"/>
    <col min="15121" max="15121" width="0.85546875" style="8" customWidth="1"/>
    <col min="15122" max="15122" width="2.42578125" style="8" customWidth="1"/>
    <col min="15123" max="15123" width="11.140625" style="8" customWidth="1"/>
    <col min="15124" max="15124" width="3.28515625" style="8" customWidth="1"/>
    <col min="15125" max="15360" width="9.140625" style="8"/>
    <col min="15361" max="15361" width="1.28515625" style="8" customWidth="1"/>
    <col min="15362" max="15362" width="8" style="8" customWidth="1"/>
    <col min="15363" max="15363" width="24.140625" style="8" customWidth="1"/>
    <col min="15364" max="15364" width="0" style="8" hidden="1" customWidth="1"/>
    <col min="15365" max="15365" width="4" style="8" customWidth="1"/>
    <col min="15366" max="15366" width="10.140625" style="8" customWidth="1"/>
    <col min="15367" max="15367" width="12.28515625" style="8" customWidth="1"/>
    <col min="15368" max="15368" width="2.5703125" style="8" customWidth="1"/>
    <col min="15369" max="15369" width="33.7109375" style="8" customWidth="1"/>
    <col min="15370" max="15370" width="2.140625" style="8" customWidth="1"/>
    <col min="15371" max="15371" width="0.42578125" style="8" customWidth="1"/>
    <col min="15372" max="15372" width="14" style="8" customWidth="1"/>
    <col min="15373" max="15373" width="5.7109375" style="8" customWidth="1"/>
    <col min="15374" max="15374" width="5.28515625" style="8" customWidth="1"/>
    <col min="15375" max="15375" width="3" style="8" customWidth="1"/>
    <col min="15376" max="15376" width="5.140625" style="8" customWidth="1"/>
    <col min="15377" max="15377" width="0.85546875" style="8" customWidth="1"/>
    <col min="15378" max="15378" width="2.42578125" style="8" customWidth="1"/>
    <col min="15379" max="15379" width="11.140625" style="8" customWidth="1"/>
    <col min="15380" max="15380" width="3.28515625" style="8" customWidth="1"/>
    <col min="15381" max="15616" width="9.140625" style="8"/>
    <col min="15617" max="15617" width="1.28515625" style="8" customWidth="1"/>
    <col min="15618" max="15618" width="8" style="8" customWidth="1"/>
    <col min="15619" max="15619" width="24.140625" style="8" customWidth="1"/>
    <col min="15620" max="15620" width="0" style="8" hidden="1" customWidth="1"/>
    <col min="15621" max="15621" width="4" style="8" customWidth="1"/>
    <col min="15622" max="15622" width="10.140625" style="8" customWidth="1"/>
    <col min="15623" max="15623" width="12.28515625" style="8" customWidth="1"/>
    <col min="15624" max="15624" width="2.5703125" style="8" customWidth="1"/>
    <col min="15625" max="15625" width="33.7109375" style="8" customWidth="1"/>
    <col min="15626" max="15626" width="2.140625" style="8" customWidth="1"/>
    <col min="15627" max="15627" width="0.42578125" style="8" customWidth="1"/>
    <col min="15628" max="15628" width="14" style="8" customWidth="1"/>
    <col min="15629" max="15629" width="5.7109375" style="8" customWidth="1"/>
    <col min="15630" max="15630" width="5.28515625" style="8" customWidth="1"/>
    <col min="15631" max="15631" width="3" style="8" customWidth="1"/>
    <col min="15632" max="15632" width="5.140625" style="8" customWidth="1"/>
    <col min="15633" max="15633" width="0.85546875" style="8" customWidth="1"/>
    <col min="15634" max="15634" width="2.42578125" style="8" customWidth="1"/>
    <col min="15635" max="15635" width="11.140625" style="8" customWidth="1"/>
    <col min="15636" max="15636" width="3.28515625" style="8" customWidth="1"/>
    <col min="15637" max="15872" width="9.140625" style="8"/>
    <col min="15873" max="15873" width="1.28515625" style="8" customWidth="1"/>
    <col min="15874" max="15874" width="8" style="8" customWidth="1"/>
    <col min="15875" max="15875" width="24.140625" style="8" customWidth="1"/>
    <col min="15876" max="15876" width="0" style="8" hidden="1" customWidth="1"/>
    <col min="15877" max="15877" width="4" style="8" customWidth="1"/>
    <col min="15878" max="15878" width="10.140625" style="8" customWidth="1"/>
    <col min="15879" max="15879" width="12.28515625" style="8" customWidth="1"/>
    <col min="15880" max="15880" width="2.5703125" style="8" customWidth="1"/>
    <col min="15881" max="15881" width="33.7109375" style="8" customWidth="1"/>
    <col min="15882" max="15882" width="2.140625" style="8" customWidth="1"/>
    <col min="15883" max="15883" width="0.42578125" style="8" customWidth="1"/>
    <col min="15884" max="15884" width="14" style="8" customWidth="1"/>
    <col min="15885" max="15885" width="5.7109375" style="8" customWidth="1"/>
    <col min="15886" max="15886" width="5.28515625" style="8" customWidth="1"/>
    <col min="15887" max="15887" width="3" style="8" customWidth="1"/>
    <col min="15888" max="15888" width="5.140625" style="8" customWidth="1"/>
    <col min="15889" max="15889" width="0.85546875" style="8" customWidth="1"/>
    <col min="15890" max="15890" width="2.42578125" style="8" customWidth="1"/>
    <col min="15891" max="15891" width="11.140625" style="8" customWidth="1"/>
    <col min="15892" max="15892" width="3.28515625" style="8" customWidth="1"/>
    <col min="15893" max="16128" width="9.140625" style="8"/>
    <col min="16129" max="16129" width="1.28515625" style="8" customWidth="1"/>
    <col min="16130" max="16130" width="8" style="8" customWidth="1"/>
    <col min="16131" max="16131" width="24.140625" style="8" customWidth="1"/>
    <col min="16132" max="16132" width="0" style="8" hidden="1" customWidth="1"/>
    <col min="16133" max="16133" width="4" style="8" customWidth="1"/>
    <col min="16134" max="16134" width="10.140625" style="8" customWidth="1"/>
    <col min="16135" max="16135" width="12.28515625" style="8" customWidth="1"/>
    <col min="16136" max="16136" width="2.5703125" style="8" customWidth="1"/>
    <col min="16137" max="16137" width="33.7109375" style="8" customWidth="1"/>
    <col min="16138" max="16138" width="2.140625" style="8" customWidth="1"/>
    <col min="16139" max="16139" width="0.42578125" style="8" customWidth="1"/>
    <col min="16140" max="16140" width="14" style="8" customWidth="1"/>
    <col min="16141" max="16141" width="5.7109375" style="8" customWidth="1"/>
    <col min="16142" max="16142" width="5.28515625" style="8" customWidth="1"/>
    <col min="16143" max="16143" width="3" style="8" customWidth="1"/>
    <col min="16144" max="16144" width="5.140625" style="8" customWidth="1"/>
    <col min="16145" max="16145" width="0.85546875" style="8" customWidth="1"/>
    <col min="16146" max="16146" width="2.42578125" style="8" customWidth="1"/>
    <col min="16147" max="16147" width="11.140625" style="8" customWidth="1"/>
    <col min="16148" max="16148" width="3.28515625" style="8" customWidth="1"/>
    <col min="16149" max="16384" width="9.140625" style="8"/>
  </cols>
  <sheetData>
    <row r="1" spans="1:20" ht="7.15" customHeight="1" x14ac:dyDescent="0.25"/>
    <row r="2" spans="1:20" x14ac:dyDescent="0.25">
      <c r="B2" s="142" t="s">
        <v>145</v>
      </c>
      <c r="C2" s="123"/>
      <c r="D2" s="123"/>
      <c r="E2" s="123"/>
      <c r="F2" s="123"/>
    </row>
    <row r="3" spans="1:20" x14ac:dyDescent="0.25">
      <c r="B3" s="123"/>
      <c r="C3" s="123"/>
      <c r="D3" s="123"/>
      <c r="E3" s="123"/>
      <c r="F3" s="123"/>
      <c r="O3" s="143"/>
      <c r="P3" s="123"/>
      <c r="R3" s="144"/>
      <c r="S3" s="123"/>
    </row>
    <row r="4" spans="1:20" x14ac:dyDescent="0.25">
      <c r="B4" s="142" t="s">
        <v>146</v>
      </c>
      <c r="C4" s="123"/>
      <c r="D4" s="123"/>
      <c r="E4" s="123"/>
      <c r="O4" s="123"/>
      <c r="P4" s="123"/>
      <c r="R4" s="123"/>
      <c r="S4" s="123"/>
    </row>
    <row r="5" spans="1:20" x14ac:dyDescent="0.25">
      <c r="B5" s="123"/>
      <c r="C5" s="123"/>
      <c r="D5" s="123"/>
      <c r="E5" s="123"/>
    </row>
    <row r="6" spans="1:20" x14ac:dyDescent="0.25">
      <c r="B6" s="123"/>
      <c r="C6" s="123"/>
      <c r="D6" s="123"/>
      <c r="E6" s="123"/>
      <c r="N6" s="143"/>
      <c r="O6" s="123"/>
      <c r="P6" s="123"/>
    </row>
    <row r="7" spans="1:20" x14ac:dyDescent="0.25">
      <c r="B7" s="123"/>
      <c r="C7" s="123"/>
      <c r="D7" s="123"/>
      <c r="E7" s="123"/>
      <c r="N7" s="123"/>
      <c r="O7" s="123"/>
      <c r="P7" s="123"/>
      <c r="R7" s="140"/>
      <c r="S7" s="123"/>
    </row>
    <row r="8" spans="1:20" x14ac:dyDescent="0.25">
      <c r="B8" s="123"/>
      <c r="C8" s="123"/>
      <c r="D8" s="123"/>
      <c r="E8" s="123"/>
      <c r="I8" s="141" t="s">
        <v>147</v>
      </c>
      <c r="N8" s="123"/>
      <c r="O8" s="123"/>
      <c r="P8" s="123"/>
      <c r="R8" s="123"/>
      <c r="S8" s="123"/>
    </row>
    <row r="9" spans="1:20" x14ac:dyDescent="0.25">
      <c r="B9" s="142" t="s">
        <v>0</v>
      </c>
      <c r="C9" s="123"/>
      <c r="D9" s="123"/>
      <c r="I9" s="123"/>
      <c r="N9" s="123"/>
      <c r="O9" s="123"/>
      <c r="P9" s="123"/>
      <c r="R9" s="123"/>
      <c r="S9" s="123"/>
    </row>
    <row r="10" spans="1:20" x14ac:dyDescent="0.25">
      <c r="B10" s="123"/>
      <c r="C10" s="123"/>
      <c r="D10" s="123"/>
      <c r="I10" s="123"/>
      <c r="R10" s="123"/>
      <c r="S10" s="123"/>
    </row>
    <row r="11" spans="1:20" x14ac:dyDescent="0.25">
      <c r="B11" s="123"/>
      <c r="C11" s="123"/>
      <c r="D11" s="123"/>
      <c r="I11" s="123"/>
    </row>
    <row r="12" spans="1:20" x14ac:dyDescent="0.25">
      <c r="I12" s="123"/>
    </row>
    <row r="13" spans="1:20" ht="5.0999999999999996" customHeight="1" x14ac:dyDescent="0.25"/>
    <row r="14" spans="1:20" ht="18" customHeight="1" x14ac:dyDescent="0.25">
      <c r="H14" s="139" t="s">
        <v>148</v>
      </c>
      <c r="I14" s="123"/>
      <c r="J14" s="123"/>
      <c r="K14" s="123"/>
    </row>
    <row r="15" spans="1:20" ht="9.9499999999999993" customHeight="1" thickBot="1" x14ac:dyDescent="0.3"/>
    <row r="16" spans="1:20" ht="26.25" customHeight="1" thickTop="1" thickBot="1" x14ac:dyDescent="0.3">
      <c r="A16" s="138" t="s">
        <v>1</v>
      </c>
      <c r="B16" s="134"/>
      <c r="C16" s="14" t="s">
        <v>2</v>
      </c>
      <c r="D16" s="138" t="s">
        <v>3</v>
      </c>
      <c r="E16" s="134"/>
      <c r="F16" s="134"/>
      <c r="G16" s="134"/>
      <c r="H16" s="134"/>
      <c r="I16" s="134"/>
      <c r="J16" s="134"/>
      <c r="K16" s="138" t="s">
        <v>149</v>
      </c>
      <c r="L16" s="134"/>
      <c r="M16" s="138" t="s">
        <v>150</v>
      </c>
      <c r="N16" s="134"/>
      <c r="O16" s="134"/>
      <c r="P16" s="138" t="s">
        <v>195</v>
      </c>
      <c r="Q16" s="134"/>
      <c r="R16" s="134"/>
      <c r="S16" s="138" t="s">
        <v>151</v>
      </c>
      <c r="T16" s="134"/>
    </row>
    <row r="17" spans="1:20" ht="15.75" thickTop="1" x14ac:dyDescent="0.25">
      <c r="A17" s="136"/>
      <c r="B17" s="123"/>
      <c r="C17" s="15"/>
      <c r="D17" s="136" t="s">
        <v>4</v>
      </c>
      <c r="E17" s="123"/>
      <c r="F17" s="123"/>
      <c r="G17" s="123"/>
      <c r="H17" s="123"/>
      <c r="I17" s="123"/>
      <c r="J17" s="123"/>
      <c r="K17" s="137">
        <v>4852132.9800000004</v>
      </c>
      <c r="L17" s="123"/>
      <c r="M17" s="137">
        <v>325270.95</v>
      </c>
      <c r="N17" s="123"/>
      <c r="O17" s="123"/>
      <c r="P17" s="137">
        <f>M17/K17*100</f>
        <v>6.7036693211157612</v>
      </c>
      <c r="Q17" s="123"/>
      <c r="R17" s="123"/>
      <c r="S17" s="137">
        <v>5177403.93</v>
      </c>
      <c r="T17" s="123"/>
    </row>
    <row r="18" spans="1:20" x14ac:dyDescent="0.25">
      <c r="A18" s="136"/>
      <c r="B18" s="123"/>
      <c r="C18" s="15" t="s">
        <v>8</v>
      </c>
      <c r="D18" s="136" t="s">
        <v>9</v>
      </c>
      <c r="E18" s="123"/>
      <c r="F18" s="123"/>
      <c r="G18" s="123"/>
      <c r="H18" s="123"/>
      <c r="I18" s="123"/>
      <c r="J18" s="123"/>
      <c r="K18" s="137">
        <v>249941.03</v>
      </c>
      <c r="L18" s="123"/>
      <c r="M18" s="137">
        <v>49951.91</v>
      </c>
      <c r="N18" s="123"/>
      <c r="O18" s="123"/>
      <c r="P18" s="137">
        <v>20</v>
      </c>
      <c r="Q18" s="123"/>
      <c r="R18" s="123"/>
      <c r="S18" s="137">
        <v>299892.94</v>
      </c>
      <c r="T18" s="123"/>
    </row>
    <row r="19" spans="1:20" x14ac:dyDescent="0.25">
      <c r="A19" s="136"/>
      <c r="B19" s="123"/>
      <c r="C19" s="15" t="s">
        <v>10</v>
      </c>
      <c r="D19" s="136" t="s">
        <v>9</v>
      </c>
      <c r="E19" s="123"/>
      <c r="F19" s="123"/>
      <c r="G19" s="123"/>
      <c r="H19" s="123"/>
      <c r="I19" s="123"/>
      <c r="J19" s="123"/>
      <c r="K19" s="137">
        <v>249941.03</v>
      </c>
      <c r="L19" s="123"/>
      <c r="M19" s="137">
        <v>49951.91</v>
      </c>
      <c r="N19" s="123"/>
      <c r="O19" s="123"/>
      <c r="P19" s="137">
        <v>20</v>
      </c>
      <c r="Q19" s="123"/>
      <c r="R19" s="123"/>
      <c r="S19" s="137">
        <v>299892.94</v>
      </c>
      <c r="T19" s="123"/>
    </row>
    <row r="20" spans="1:20" x14ac:dyDescent="0.25">
      <c r="A20" s="136"/>
      <c r="B20" s="123"/>
      <c r="C20" s="15" t="s">
        <v>11</v>
      </c>
      <c r="D20" s="136" t="s">
        <v>12</v>
      </c>
      <c r="E20" s="123"/>
      <c r="F20" s="123"/>
      <c r="G20" s="123"/>
      <c r="H20" s="123"/>
      <c r="I20" s="123"/>
      <c r="J20" s="123"/>
      <c r="K20" s="137">
        <v>1771783.8</v>
      </c>
      <c r="L20" s="123"/>
      <c r="M20" s="137">
        <v>334.08</v>
      </c>
      <c r="N20" s="123"/>
      <c r="O20" s="123"/>
      <c r="P20" s="137">
        <v>0.02</v>
      </c>
      <c r="Q20" s="123"/>
      <c r="R20" s="123"/>
      <c r="S20" s="137">
        <v>1772117.88</v>
      </c>
      <c r="T20" s="123"/>
    </row>
    <row r="21" spans="1:20" x14ac:dyDescent="0.25">
      <c r="A21" s="136"/>
      <c r="B21" s="123"/>
      <c r="C21" s="15" t="s">
        <v>13</v>
      </c>
      <c r="D21" s="136" t="s">
        <v>12</v>
      </c>
      <c r="E21" s="123"/>
      <c r="F21" s="123"/>
      <c r="G21" s="123"/>
      <c r="H21" s="123"/>
      <c r="I21" s="123"/>
      <c r="J21" s="123"/>
      <c r="K21" s="137">
        <v>1771783.8</v>
      </c>
      <c r="L21" s="123"/>
      <c r="M21" s="137">
        <v>334.08</v>
      </c>
      <c r="N21" s="123"/>
      <c r="O21" s="123"/>
      <c r="P21" s="137">
        <v>0.02</v>
      </c>
      <c r="Q21" s="123"/>
      <c r="R21" s="123"/>
      <c r="S21" s="137">
        <v>1772117.88</v>
      </c>
      <c r="T21" s="123"/>
    </row>
    <row r="22" spans="1:20" x14ac:dyDescent="0.25">
      <c r="A22" s="136"/>
      <c r="B22" s="123"/>
      <c r="C22" s="15" t="s">
        <v>14</v>
      </c>
      <c r="D22" s="136" t="s">
        <v>15</v>
      </c>
      <c r="E22" s="123"/>
      <c r="F22" s="123"/>
      <c r="G22" s="123"/>
      <c r="H22" s="123"/>
      <c r="I22" s="123"/>
      <c r="J22" s="123"/>
      <c r="K22" s="137">
        <v>153157.95000000001</v>
      </c>
      <c r="L22" s="123"/>
      <c r="M22" s="137">
        <f>S22-K22</f>
        <v>5748.8099999999977</v>
      </c>
      <c r="N22" s="123"/>
      <c r="O22" s="123"/>
      <c r="P22" s="137">
        <f>M22/K22*100</f>
        <v>3.7535172023391516</v>
      </c>
      <c r="Q22" s="123"/>
      <c r="R22" s="123"/>
      <c r="S22" s="137">
        <v>158906.76</v>
      </c>
      <c r="T22" s="123"/>
    </row>
    <row r="23" spans="1:20" x14ac:dyDescent="0.25">
      <c r="A23" s="136"/>
      <c r="B23" s="123"/>
      <c r="C23" s="15" t="s">
        <v>16</v>
      </c>
      <c r="D23" s="136" t="s">
        <v>194</v>
      </c>
      <c r="E23" s="123"/>
      <c r="F23" s="123"/>
      <c r="G23" s="123"/>
      <c r="H23" s="123"/>
      <c r="I23" s="123"/>
      <c r="J23" s="123"/>
      <c r="K23" s="137">
        <v>1500</v>
      </c>
      <c r="L23" s="123"/>
      <c r="M23" s="137">
        <v>0</v>
      </c>
      <c r="N23" s="123"/>
      <c r="O23" s="123"/>
      <c r="P23" s="137">
        <v>0</v>
      </c>
      <c r="Q23" s="123"/>
      <c r="R23" s="123"/>
      <c r="S23" s="137">
        <v>1500</v>
      </c>
      <c r="T23" s="123"/>
    </row>
    <row r="24" spans="1:20" x14ac:dyDescent="0.25">
      <c r="A24" s="136"/>
      <c r="B24" s="123"/>
      <c r="C24" s="15" t="s">
        <v>17</v>
      </c>
      <c r="D24" s="136" t="s">
        <v>18</v>
      </c>
      <c r="E24" s="123"/>
      <c r="F24" s="123"/>
      <c r="G24" s="123"/>
      <c r="H24" s="123"/>
      <c r="I24" s="123"/>
      <c r="J24" s="123"/>
      <c r="K24" s="137">
        <v>151657.95000000001</v>
      </c>
      <c r="L24" s="123"/>
      <c r="M24" s="137">
        <f>S24-K24</f>
        <v>5748.8099999999977</v>
      </c>
      <c r="N24" s="123"/>
      <c r="O24" s="123"/>
      <c r="P24" s="137">
        <v>3.75</v>
      </c>
      <c r="Q24" s="123"/>
      <c r="R24" s="123"/>
      <c r="S24" s="137">
        <v>157406.76</v>
      </c>
      <c r="T24" s="123"/>
    </row>
    <row r="25" spans="1:20" x14ac:dyDescent="0.25">
      <c r="A25" s="136"/>
      <c r="B25" s="123"/>
      <c r="C25" s="15" t="s">
        <v>19</v>
      </c>
      <c r="D25" s="136" t="s">
        <v>20</v>
      </c>
      <c r="E25" s="123"/>
      <c r="F25" s="123"/>
      <c r="G25" s="123"/>
      <c r="H25" s="123"/>
      <c r="I25" s="123"/>
      <c r="J25" s="123"/>
      <c r="K25" s="137">
        <v>2669780.2000000002</v>
      </c>
      <c r="L25" s="123"/>
      <c r="M25" s="137">
        <v>269076.82</v>
      </c>
      <c r="N25" s="123"/>
      <c r="O25" s="123"/>
      <c r="P25" s="137">
        <v>10.08</v>
      </c>
      <c r="Q25" s="123"/>
      <c r="R25" s="123"/>
      <c r="S25" s="137">
        <v>2938857.02</v>
      </c>
      <c r="T25" s="123"/>
    </row>
    <row r="26" spans="1:20" x14ac:dyDescent="0.25">
      <c r="A26" s="136"/>
      <c r="B26" s="123"/>
      <c r="C26" s="15" t="s">
        <v>21</v>
      </c>
      <c r="D26" s="136" t="s">
        <v>22</v>
      </c>
      <c r="E26" s="123"/>
      <c r="F26" s="123"/>
      <c r="G26" s="123"/>
      <c r="H26" s="123"/>
      <c r="I26" s="123"/>
      <c r="J26" s="123"/>
      <c r="K26" s="137">
        <v>2588200</v>
      </c>
      <c r="L26" s="123"/>
      <c r="M26" s="137">
        <v>199569.54</v>
      </c>
      <c r="N26" s="123"/>
      <c r="O26" s="123"/>
      <c r="P26" s="137">
        <v>7.71</v>
      </c>
      <c r="Q26" s="123"/>
      <c r="R26" s="123"/>
      <c r="S26" s="137">
        <v>2787769.54</v>
      </c>
      <c r="T26" s="123"/>
    </row>
    <row r="27" spans="1:20" x14ac:dyDescent="0.25">
      <c r="A27" s="136"/>
      <c r="B27" s="123"/>
      <c r="C27" s="15" t="s">
        <v>23</v>
      </c>
      <c r="D27" s="136" t="s">
        <v>24</v>
      </c>
      <c r="E27" s="123"/>
      <c r="F27" s="123"/>
      <c r="G27" s="123"/>
      <c r="H27" s="123"/>
      <c r="I27" s="123"/>
      <c r="J27" s="123"/>
      <c r="K27" s="137">
        <v>44295.199999999997</v>
      </c>
      <c r="L27" s="123"/>
      <c r="M27" s="137">
        <v>35723.65</v>
      </c>
      <c r="N27" s="123"/>
      <c r="O27" s="123"/>
      <c r="P27" s="137">
        <v>80.650000000000006</v>
      </c>
      <c r="Q27" s="123"/>
      <c r="R27" s="123"/>
      <c r="S27" s="137">
        <v>80018.850000000006</v>
      </c>
      <c r="T27" s="123"/>
    </row>
    <row r="28" spans="1:20" x14ac:dyDescent="0.25">
      <c r="A28" s="136"/>
      <c r="B28" s="123"/>
      <c r="C28" s="15" t="s">
        <v>25</v>
      </c>
      <c r="D28" s="136" t="s">
        <v>26</v>
      </c>
      <c r="E28" s="123"/>
      <c r="F28" s="123"/>
      <c r="G28" s="123"/>
      <c r="H28" s="123"/>
      <c r="I28" s="123"/>
      <c r="J28" s="123"/>
      <c r="K28" s="137">
        <v>2000</v>
      </c>
      <c r="L28" s="123"/>
      <c r="M28" s="137">
        <v>283.13</v>
      </c>
      <c r="N28" s="123"/>
      <c r="O28" s="123"/>
      <c r="P28" s="137">
        <v>14.16</v>
      </c>
      <c r="Q28" s="123"/>
      <c r="R28" s="123"/>
      <c r="S28" s="137">
        <v>2283.13</v>
      </c>
      <c r="T28" s="123"/>
    </row>
    <row r="29" spans="1:20" x14ac:dyDescent="0.25">
      <c r="A29" s="136"/>
      <c r="B29" s="123"/>
      <c r="C29" s="15" t="s">
        <v>27</v>
      </c>
      <c r="D29" s="136" t="s">
        <v>28</v>
      </c>
      <c r="E29" s="123"/>
      <c r="F29" s="123"/>
      <c r="G29" s="123"/>
      <c r="H29" s="123"/>
      <c r="I29" s="123"/>
      <c r="J29" s="123"/>
      <c r="K29" s="137">
        <v>35285</v>
      </c>
      <c r="L29" s="123"/>
      <c r="M29" s="137">
        <v>33500.5</v>
      </c>
      <c r="N29" s="123"/>
      <c r="O29" s="123"/>
      <c r="P29" s="137">
        <v>94.94</v>
      </c>
      <c r="Q29" s="123"/>
      <c r="R29" s="123"/>
      <c r="S29" s="137">
        <v>68785.5</v>
      </c>
      <c r="T29" s="123"/>
    </row>
    <row r="30" spans="1:20" x14ac:dyDescent="0.25">
      <c r="A30" s="136"/>
      <c r="B30" s="123"/>
      <c r="C30" s="15" t="s">
        <v>29</v>
      </c>
      <c r="D30" s="136" t="s">
        <v>30</v>
      </c>
      <c r="E30" s="123"/>
      <c r="F30" s="123"/>
      <c r="G30" s="123"/>
      <c r="H30" s="123"/>
      <c r="I30" s="123"/>
      <c r="J30" s="123"/>
      <c r="K30" s="137">
        <v>7320</v>
      </c>
      <c r="L30" s="123"/>
      <c r="M30" s="137">
        <v>0</v>
      </c>
      <c r="N30" s="123"/>
      <c r="O30" s="123"/>
      <c r="P30" s="137">
        <v>0</v>
      </c>
      <c r="Q30" s="123"/>
      <c r="R30" s="123"/>
      <c r="S30" s="137">
        <v>7320</v>
      </c>
      <c r="T30" s="123"/>
    </row>
    <row r="31" spans="1:20" x14ac:dyDescent="0.25">
      <c r="A31" s="136"/>
      <c r="B31" s="123"/>
      <c r="C31" s="15" t="s">
        <v>31</v>
      </c>
      <c r="D31" s="136" t="s">
        <v>30</v>
      </c>
      <c r="E31" s="123"/>
      <c r="F31" s="123"/>
      <c r="G31" s="123"/>
      <c r="H31" s="123"/>
      <c r="I31" s="123"/>
      <c r="J31" s="123"/>
      <c r="K31" s="137">
        <v>7320</v>
      </c>
      <c r="L31" s="123"/>
      <c r="M31" s="137">
        <v>0</v>
      </c>
      <c r="N31" s="123"/>
      <c r="O31" s="123"/>
      <c r="P31" s="137">
        <v>0</v>
      </c>
      <c r="Q31" s="123"/>
      <c r="R31" s="123"/>
      <c r="S31" s="137">
        <v>7320</v>
      </c>
      <c r="T31" s="123"/>
    </row>
    <row r="32" spans="1:20" x14ac:dyDescent="0.25">
      <c r="A32" s="136"/>
      <c r="B32" s="123"/>
      <c r="C32" s="15" t="s">
        <v>32</v>
      </c>
      <c r="D32" s="136" t="s">
        <v>33</v>
      </c>
      <c r="E32" s="123"/>
      <c r="F32" s="123"/>
      <c r="G32" s="123"/>
      <c r="H32" s="123"/>
      <c r="I32" s="123"/>
      <c r="J32" s="123"/>
      <c r="K32" s="137">
        <v>150</v>
      </c>
      <c r="L32" s="123"/>
      <c r="M32" s="137">
        <v>159.33000000000001</v>
      </c>
      <c r="N32" s="123"/>
      <c r="O32" s="123"/>
      <c r="P32" s="137">
        <v>106.22</v>
      </c>
      <c r="Q32" s="123"/>
      <c r="R32" s="123"/>
      <c r="S32" s="137">
        <v>309.33</v>
      </c>
      <c r="T32" s="123"/>
    </row>
    <row r="33" spans="1:20" ht="15.75" thickBot="1" x14ac:dyDescent="0.3">
      <c r="A33" s="136"/>
      <c r="B33" s="123"/>
      <c r="C33" s="15" t="s">
        <v>34</v>
      </c>
      <c r="D33" s="136" t="s">
        <v>35</v>
      </c>
      <c r="E33" s="123"/>
      <c r="F33" s="123"/>
      <c r="G33" s="123"/>
      <c r="H33" s="123"/>
      <c r="I33" s="123"/>
      <c r="J33" s="123"/>
      <c r="K33" s="137">
        <v>150</v>
      </c>
      <c r="L33" s="123"/>
      <c r="M33" s="137">
        <v>159.33000000000001</v>
      </c>
      <c r="N33" s="123"/>
      <c r="O33" s="123"/>
      <c r="P33" s="137">
        <v>106.22</v>
      </c>
      <c r="Q33" s="123"/>
      <c r="R33" s="123"/>
      <c r="S33" s="137">
        <v>309.33</v>
      </c>
      <c r="T33" s="123"/>
    </row>
    <row r="34" spans="1:20" ht="25.5" customHeight="1" thickTop="1" thickBot="1" x14ac:dyDescent="0.3">
      <c r="A34" s="138" t="s">
        <v>1</v>
      </c>
      <c r="B34" s="134"/>
      <c r="C34" s="14" t="s">
        <v>2</v>
      </c>
      <c r="D34" s="138" t="s">
        <v>3</v>
      </c>
      <c r="E34" s="134"/>
      <c r="F34" s="134"/>
      <c r="G34" s="134"/>
      <c r="H34" s="134"/>
      <c r="I34" s="134"/>
      <c r="J34" s="134"/>
      <c r="K34" s="138" t="s">
        <v>149</v>
      </c>
      <c r="L34" s="134"/>
      <c r="M34" s="138" t="s">
        <v>150</v>
      </c>
      <c r="N34" s="134"/>
      <c r="O34" s="134"/>
      <c r="P34" s="138" t="s">
        <v>195</v>
      </c>
      <c r="Q34" s="134"/>
      <c r="R34" s="134"/>
      <c r="S34" s="138" t="s">
        <v>151</v>
      </c>
      <c r="T34" s="134"/>
    </row>
    <row r="35" spans="1:20" ht="15.75" thickTop="1" x14ac:dyDescent="0.25">
      <c r="A35" s="136"/>
      <c r="B35" s="123"/>
      <c r="C35" s="15"/>
      <c r="D35" s="136" t="s">
        <v>6</v>
      </c>
      <c r="E35" s="123"/>
      <c r="F35" s="123"/>
      <c r="G35" s="123"/>
      <c r="H35" s="123"/>
      <c r="I35" s="123"/>
      <c r="J35" s="123"/>
      <c r="K35" s="137">
        <v>4852132.9800000004</v>
      </c>
      <c r="L35" s="123"/>
      <c r="M35" s="137">
        <v>325270.95</v>
      </c>
      <c r="N35" s="123"/>
      <c r="O35" s="123"/>
      <c r="P35" s="137">
        <v>6.7</v>
      </c>
      <c r="Q35" s="123"/>
      <c r="R35" s="123"/>
      <c r="S35" s="137">
        <v>5177403.93</v>
      </c>
      <c r="T35" s="123"/>
    </row>
    <row r="36" spans="1:20" x14ac:dyDescent="0.25">
      <c r="A36" s="136"/>
      <c r="B36" s="123"/>
      <c r="C36" s="15" t="s">
        <v>8</v>
      </c>
      <c r="D36" s="136" t="s">
        <v>9</v>
      </c>
      <c r="E36" s="123"/>
      <c r="F36" s="123"/>
      <c r="G36" s="123"/>
      <c r="H36" s="123"/>
      <c r="I36" s="123"/>
      <c r="J36" s="123"/>
      <c r="K36" s="137">
        <v>249941.03</v>
      </c>
      <c r="L36" s="123"/>
      <c r="M36" s="137">
        <v>49951.91</v>
      </c>
      <c r="N36" s="123"/>
      <c r="O36" s="123"/>
      <c r="P36" s="137">
        <v>19.989999999999998</v>
      </c>
      <c r="Q36" s="123"/>
      <c r="R36" s="123"/>
      <c r="S36" s="137">
        <v>299892.94</v>
      </c>
      <c r="T36" s="123"/>
    </row>
    <row r="37" spans="1:20" x14ac:dyDescent="0.25">
      <c r="A37" s="136"/>
      <c r="B37" s="123"/>
      <c r="C37" s="15" t="s">
        <v>10</v>
      </c>
      <c r="D37" s="136" t="s">
        <v>9</v>
      </c>
      <c r="E37" s="123"/>
      <c r="F37" s="123"/>
      <c r="G37" s="123"/>
      <c r="H37" s="123"/>
      <c r="I37" s="123"/>
      <c r="J37" s="123"/>
      <c r="K37" s="137">
        <v>249941.03</v>
      </c>
      <c r="L37" s="123"/>
      <c r="M37" s="137">
        <v>49951.91</v>
      </c>
      <c r="N37" s="123"/>
      <c r="O37" s="123"/>
      <c r="P37" s="137">
        <v>19.989999999999998</v>
      </c>
      <c r="Q37" s="123"/>
      <c r="R37" s="123"/>
      <c r="S37" s="137">
        <v>299892.94</v>
      </c>
      <c r="T37" s="123"/>
    </row>
    <row r="38" spans="1:20" x14ac:dyDescent="0.25">
      <c r="A38" s="136"/>
      <c r="B38" s="123"/>
      <c r="C38" s="15" t="s">
        <v>36</v>
      </c>
      <c r="D38" s="136" t="s">
        <v>142</v>
      </c>
      <c r="E38" s="123"/>
      <c r="F38" s="123"/>
      <c r="G38" s="123"/>
      <c r="H38" s="123"/>
      <c r="I38" s="123"/>
      <c r="J38" s="123"/>
      <c r="K38" s="137">
        <v>0</v>
      </c>
      <c r="L38" s="123"/>
      <c r="M38" s="137">
        <v>0</v>
      </c>
      <c r="N38" s="123"/>
      <c r="O38" s="123"/>
      <c r="P38" s="137">
        <v>0</v>
      </c>
      <c r="Q38" s="123"/>
      <c r="R38" s="123"/>
      <c r="S38" s="137">
        <v>0</v>
      </c>
      <c r="T38" s="123"/>
    </row>
    <row r="39" spans="1:20" x14ac:dyDescent="0.25">
      <c r="A39" s="136"/>
      <c r="B39" s="123"/>
      <c r="C39" s="15" t="s">
        <v>11</v>
      </c>
      <c r="D39" s="136" t="s">
        <v>12</v>
      </c>
      <c r="E39" s="123"/>
      <c r="F39" s="123"/>
      <c r="G39" s="123"/>
      <c r="H39" s="123"/>
      <c r="I39" s="123"/>
      <c r="J39" s="123"/>
      <c r="K39" s="137">
        <v>1771783.8</v>
      </c>
      <c r="L39" s="123"/>
      <c r="M39" s="137">
        <v>334.08</v>
      </c>
      <c r="N39" s="123"/>
      <c r="O39" s="123"/>
      <c r="P39" s="137">
        <v>0.02</v>
      </c>
      <c r="Q39" s="123"/>
      <c r="R39" s="123"/>
      <c r="S39" s="137">
        <v>1772117.88</v>
      </c>
      <c r="T39" s="123"/>
    </row>
    <row r="40" spans="1:20" x14ac:dyDescent="0.25">
      <c r="A40" s="136"/>
      <c r="B40" s="123"/>
      <c r="C40" s="15" t="s">
        <v>13</v>
      </c>
      <c r="D40" s="136" t="s">
        <v>12</v>
      </c>
      <c r="E40" s="123"/>
      <c r="F40" s="123"/>
      <c r="G40" s="123"/>
      <c r="H40" s="123"/>
      <c r="I40" s="123"/>
      <c r="J40" s="123"/>
      <c r="K40" s="137">
        <v>1771783.8</v>
      </c>
      <c r="L40" s="123"/>
      <c r="M40" s="137">
        <v>334.08</v>
      </c>
      <c r="N40" s="123"/>
      <c r="O40" s="123"/>
      <c r="P40" s="137">
        <v>0.02</v>
      </c>
      <c r="Q40" s="123"/>
      <c r="R40" s="123"/>
      <c r="S40" s="137">
        <v>1772117.88</v>
      </c>
      <c r="T40" s="123"/>
    </row>
    <row r="41" spans="1:20" x14ac:dyDescent="0.25">
      <c r="A41" s="136"/>
      <c r="B41" s="123"/>
      <c r="C41" s="15" t="s">
        <v>14</v>
      </c>
      <c r="D41" s="136" t="s">
        <v>15</v>
      </c>
      <c r="E41" s="123"/>
      <c r="F41" s="123"/>
      <c r="G41" s="123"/>
      <c r="H41" s="123"/>
      <c r="I41" s="123"/>
      <c r="J41" s="123"/>
      <c r="K41" s="137">
        <v>153157.95000000001</v>
      </c>
      <c r="L41" s="123"/>
      <c r="M41" s="137">
        <v>5262.42</v>
      </c>
      <c r="N41" s="123"/>
      <c r="O41" s="123"/>
      <c r="P41" s="137">
        <f>M41/K41*100</f>
        <v>3.4359430901236268</v>
      </c>
      <c r="Q41" s="123"/>
      <c r="R41" s="123"/>
      <c r="S41" s="137">
        <v>158906.76</v>
      </c>
      <c r="T41" s="123"/>
    </row>
    <row r="42" spans="1:20" x14ac:dyDescent="0.25">
      <c r="A42" s="136"/>
      <c r="B42" s="123"/>
      <c r="C42" s="15" t="s">
        <v>16</v>
      </c>
      <c r="D42" s="136" t="s">
        <v>194</v>
      </c>
      <c r="E42" s="123"/>
      <c r="F42" s="123"/>
      <c r="G42" s="123"/>
      <c r="H42" s="123"/>
      <c r="I42" s="123"/>
      <c r="J42" s="123"/>
      <c r="K42" s="137">
        <v>1500</v>
      </c>
      <c r="L42" s="123"/>
      <c r="M42" s="137">
        <v>0</v>
      </c>
      <c r="N42" s="123"/>
      <c r="O42" s="123"/>
      <c r="P42" s="137">
        <v>0</v>
      </c>
      <c r="Q42" s="123"/>
      <c r="R42" s="123"/>
      <c r="S42" s="137">
        <v>1500</v>
      </c>
      <c r="T42" s="123"/>
    </row>
    <row r="43" spans="1:20" x14ac:dyDescent="0.25">
      <c r="A43" s="136"/>
      <c r="B43" s="123"/>
      <c r="C43" s="15" t="s">
        <v>17</v>
      </c>
      <c r="D43" s="136" t="s">
        <v>18</v>
      </c>
      <c r="E43" s="123"/>
      <c r="F43" s="123"/>
      <c r="G43" s="123"/>
      <c r="H43" s="123"/>
      <c r="I43" s="123"/>
      <c r="J43" s="123"/>
      <c r="K43" s="137">
        <v>151657.95000000001</v>
      </c>
      <c r="L43" s="123"/>
      <c r="M43" s="137">
        <v>5262.42</v>
      </c>
      <c r="N43" s="123"/>
      <c r="O43" s="123"/>
      <c r="P43" s="137">
        <f>M43/K43*100</f>
        <v>3.4699268979964448</v>
      </c>
      <c r="Q43" s="123"/>
      <c r="R43" s="123"/>
      <c r="S43" s="137">
        <v>157406.76</v>
      </c>
      <c r="T43" s="123"/>
    </row>
    <row r="44" spans="1:20" x14ac:dyDescent="0.25">
      <c r="A44" s="136"/>
      <c r="B44" s="123"/>
      <c r="C44" s="15" t="s">
        <v>19</v>
      </c>
      <c r="D44" s="136" t="s">
        <v>20</v>
      </c>
      <c r="E44" s="123"/>
      <c r="F44" s="123"/>
      <c r="G44" s="123"/>
      <c r="H44" s="123"/>
      <c r="I44" s="123"/>
      <c r="J44" s="123"/>
      <c r="K44" s="137">
        <v>2669780.2000000002</v>
      </c>
      <c r="L44" s="123"/>
      <c r="M44" s="137">
        <v>269076.82</v>
      </c>
      <c r="N44" s="123"/>
      <c r="O44" s="123"/>
      <c r="P44" s="137">
        <v>10.08</v>
      </c>
      <c r="Q44" s="123"/>
      <c r="R44" s="123"/>
      <c r="S44" s="137">
        <v>2938857.02</v>
      </c>
      <c r="T44" s="123"/>
    </row>
    <row r="45" spans="1:20" x14ac:dyDescent="0.25">
      <c r="A45" s="136"/>
      <c r="B45" s="123"/>
      <c r="C45" s="15" t="s">
        <v>21</v>
      </c>
      <c r="D45" s="136" t="s">
        <v>22</v>
      </c>
      <c r="E45" s="123"/>
      <c r="F45" s="123"/>
      <c r="G45" s="123"/>
      <c r="H45" s="123"/>
      <c r="I45" s="123"/>
      <c r="J45" s="123"/>
      <c r="K45" s="137">
        <v>2588200</v>
      </c>
      <c r="L45" s="123"/>
      <c r="M45" s="137">
        <v>199569.54</v>
      </c>
      <c r="N45" s="123"/>
      <c r="O45" s="123"/>
      <c r="P45" s="137">
        <v>7.71</v>
      </c>
      <c r="Q45" s="123"/>
      <c r="R45" s="123"/>
      <c r="S45" s="137">
        <v>2787769.54</v>
      </c>
      <c r="T45" s="123"/>
    </row>
    <row r="46" spans="1:20" x14ac:dyDescent="0.25">
      <c r="A46" s="136"/>
      <c r="B46" s="123"/>
      <c r="C46" s="15" t="s">
        <v>23</v>
      </c>
      <c r="D46" s="136" t="s">
        <v>24</v>
      </c>
      <c r="E46" s="123"/>
      <c r="F46" s="123"/>
      <c r="G46" s="123"/>
      <c r="H46" s="123"/>
      <c r="I46" s="123"/>
      <c r="J46" s="123"/>
      <c r="K46" s="137">
        <v>44295.199999999997</v>
      </c>
      <c r="L46" s="123"/>
      <c r="M46" s="137">
        <v>35723.65</v>
      </c>
      <c r="N46" s="123"/>
      <c r="O46" s="123"/>
      <c r="P46" s="137">
        <v>80.650000000000006</v>
      </c>
      <c r="Q46" s="123"/>
      <c r="R46" s="123"/>
      <c r="S46" s="137">
        <v>80018.850000000006</v>
      </c>
      <c r="T46" s="123"/>
    </row>
    <row r="47" spans="1:20" x14ac:dyDescent="0.25">
      <c r="A47" s="136"/>
      <c r="B47" s="123"/>
      <c r="C47" s="15" t="s">
        <v>25</v>
      </c>
      <c r="D47" s="136" t="s">
        <v>26</v>
      </c>
      <c r="E47" s="123"/>
      <c r="F47" s="123"/>
      <c r="G47" s="123"/>
      <c r="H47" s="123"/>
      <c r="I47" s="123"/>
      <c r="J47" s="123"/>
      <c r="K47" s="137">
        <v>2000</v>
      </c>
      <c r="L47" s="123"/>
      <c r="M47" s="137">
        <v>283.13</v>
      </c>
      <c r="N47" s="123"/>
      <c r="O47" s="123"/>
      <c r="P47" s="137">
        <v>14.16</v>
      </c>
      <c r="Q47" s="123"/>
      <c r="R47" s="123"/>
      <c r="S47" s="137">
        <v>2283.13</v>
      </c>
      <c r="T47" s="123"/>
    </row>
    <row r="48" spans="1:20" x14ac:dyDescent="0.25">
      <c r="A48" s="136"/>
      <c r="B48" s="123"/>
      <c r="C48" s="15" t="s">
        <v>27</v>
      </c>
      <c r="D48" s="136" t="s">
        <v>28</v>
      </c>
      <c r="E48" s="123"/>
      <c r="F48" s="123"/>
      <c r="G48" s="123"/>
      <c r="H48" s="123"/>
      <c r="I48" s="123"/>
      <c r="J48" s="123"/>
      <c r="K48" s="137">
        <v>35285</v>
      </c>
      <c r="L48" s="123"/>
      <c r="M48" s="137">
        <v>33500.5</v>
      </c>
      <c r="N48" s="123"/>
      <c r="O48" s="123"/>
      <c r="P48" s="137">
        <v>94.94</v>
      </c>
      <c r="Q48" s="123"/>
      <c r="R48" s="123"/>
      <c r="S48" s="137">
        <v>68785.5</v>
      </c>
      <c r="T48" s="123"/>
    </row>
    <row r="49" spans="1:20" x14ac:dyDescent="0.25">
      <c r="A49" s="136"/>
      <c r="B49" s="123"/>
      <c r="C49" s="15" t="s">
        <v>29</v>
      </c>
      <c r="D49" s="136" t="s">
        <v>30</v>
      </c>
      <c r="E49" s="123"/>
      <c r="F49" s="123"/>
      <c r="G49" s="123"/>
      <c r="H49" s="123"/>
      <c r="I49" s="123"/>
      <c r="J49" s="123"/>
      <c r="K49" s="137">
        <v>7320</v>
      </c>
      <c r="L49" s="123"/>
      <c r="M49" s="137">
        <v>0</v>
      </c>
      <c r="N49" s="123"/>
      <c r="O49" s="123"/>
      <c r="P49" s="137">
        <v>0</v>
      </c>
      <c r="Q49" s="123"/>
      <c r="R49" s="123"/>
      <c r="S49" s="137">
        <v>7320</v>
      </c>
      <c r="T49" s="123"/>
    </row>
    <row r="50" spans="1:20" x14ac:dyDescent="0.25">
      <c r="A50" s="136"/>
      <c r="B50" s="123"/>
      <c r="C50" s="15" t="s">
        <v>31</v>
      </c>
      <c r="D50" s="136" t="s">
        <v>30</v>
      </c>
      <c r="E50" s="123"/>
      <c r="F50" s="123"/>
      <c r="G50" s="123"/>
      <c r="H50" s="123"/>
      <c r="I50" s="123"/>
      <c r="J50" s="123"/>
      <c r="K50" s="137">
        <v>7320</v>
      </c>
      <c r="L50" s="123"/>
      <c r="M50" s="137">
        <v>0</v>
      </c>
      <c r="N50" s="123"/>
      <c r="O50" s="123"/>
      <c r="P50" s="137">
        <v>0</v>
      </c>
      <c r="Q50" s="123"/>
      <c r="R50" s="123"/>
      <c r="S50" s="137">
        <v>7320</v>
      </c>
      <c r="T50" s="123"/>
    </row>
    <row r="51" spans="1:20" x14ac:dyDescent="0.25">
      <c r="A51" s="136"/>
      <c r="B51" s="123"/>
      <c r="C51" s="15" t="s">
        <v>32</v>
      </c>
      <c r="D51" s="136" t="s">
        <v>33</v>
      </c>
      <c r="E51" s="123"/>
      <c r="F51" s="123"/>
      <c r="G51" s="123"/>
      <c r="H51" s="123"/>
      <c r="I51" s="123"/>
      <c r="J51" s="123"/>
      <c r="K51" s="137">
        <v>150</v>
      </c>
      <c r="L51" s="123"/>
      <c r="M51" s="137">
        <v>159.33000000000001</v>
      </c>
      <c r="N51" s="123"/>
      <c r="O51" s="123"/>
      <c r="P51" s="137">
        <v>106.22</v>
      </c>
      <c r="Q51" s="123"/>
      <c r="R51" s="123"/>
      <c r="S51" s="137">
        <v>309.33</v>
      </c>
      <c r="T51" s="123"/>
    </row>
    <row r="52" spans="1:20" x14ac:dyDescent="0.25">
      <c r="A52" s="136"/>
      <c r="B52" s="123"/>
      <c r="C52" s="15" t="s">
        <v>34</v>
      </c>
      <c r="D52" s="136" t="s">
        <v>35</v>
      </c>
      <c r="E52" s="123"/>
      <c r="F52" s="123"/>
      <c r="G52" s="123"/>
      <c r="H52" s="123"/>
      <c r="I52" s="123"/>
      <c r="J52" s="123"/>
      <c r="K52" s="137">
        <v>150</v>
      </c>
      <c r="L52" s="123"/>
      <c r="M52" s="137">
        <v>159.33000000000001</v>
      </c>
      <c r="N52" s="123"/>
      <c r="O52" s="123"/>
      <c r="P52" s="137">
        <v>106.22</v>
      </c>
      <c r="Q52" s="123"/>
      <c r="R52" s="123"/>
      <c r="S52" s="137">
        <v>309.33</v>
      </c>
      <c r="T52" s="123"/>
    </row>
    <row r="53" spans="1:20" ht="409.6" hidden="1" customHeight="1" x14ac:dyDescent="0.25"/>
  </sheetData>
  <mergeCells count="231">
    <mergeCell ref="H14:K14"/>
    <mergeCell ref="R7:S10"/>
    <mergeCell ref="I8:I12"/>
    <mergeCell ref="B9:D11"/>
    <mergeCell ref="B4:E8"/>
    <mergeCell ref="N6:P9"/>
    <mergeCell ref="B2:F3"/>
    <mergeCell ref="O3:P4"/>
    <mergeCell ref="R3:S4"/>
    <mergeCell ref="A16:B16"/>
    <mergeCell ref="D16:J16"/>
    <mergeCell ref="K16:L16"/>
    <mergeCell ref="S16:T16"/>
    <mergeCell ref="A17:B17"/>
    <mergeCell ref="D17:J17"/>
    <mergeCell ref="K17:L17"/>
    <mergeCell ref="S17:T17"/>
    <mergeCell ref="A18:B18"/>
    <mergeCell ref="D18:J18"/>
    <mergeCell ref="K18:L18"/>
    <mergeCell ref="S18:T18"/>
    <mergeCell ref="M18:O18"/>
    <mergeCell ref="P18:R18"/>
    <mergeCell ref="M16:O16"/>
    <mergeCell ref="P16:R16"/>
    <mergeCell ref="M17:O17"/>
    <mergeCell ref="P17:R17"/>
    <mergeCell ref="A19:B19"/>
    <mergeCell ref="D19:J19"/>
    <mergeCell ref="K19:L19"/>
    <mergeCell ref="S19:T19"/>
    <mergeCell ref="A20:B20"/>
    <mergeCell ref="D20:J20"/>
    <mergeCell ref="K20:L20"/>
    <mergeCell ref="S20:T20"/>
    <mergeCell ref="A21:B21"/>
    <mergeCell ref="D21:J21"/>
    <mergeCell ref="K21:L21"/>
    <mergeCell ref="S21:T21"/>
    <mergeCell ref="M20:O20"/>
    <mergeCell ref="P20:R20"/>
    <mergeCell ref="M21:O21"/>
    <mergeCell ref="P21:R21"/>
    <mergeCell ref="M19:O19"/>
    <mergeCell ref="P19:R19"/>
    <mergeCell ref="A22:B22"/>
    <mergeCell ref="D22:J22"/>
    <mergeCell ref="K22:L22"/>
    <mergeCell ref="S22:T22"/>
    <mergeCell ref="A23:B23"/>
    <mergeCell ref="D23:J23"/>
    <mergeCell ref="K23:L23"/>
    <mergeCell ref="S23:T23"/>
    <mergeCell ref="A24:B24"/>
    <mergeCell ref="D24:J24"/>
    <mergeCell ref="K24:L24"/>
    <mergeCell ref="S24:T24"/>
    <mergeCell ref="M24:O24"/>
    <mergeCell ref="P24:R24"/>
    <mergeCell ref="M22:O22"/>
    <mergeCell ref="P22:R22"/>
    <mergeCell ref="M23:O23"/>
    <mergeCell ref="P23:R23"/>
    <mergeCell ref="A25:B25"/>
    <mergeCell ref="D25:J25"/>
    <mergeCell ref="K25:L25"/>
    <mergeCell ref="S25:T25"/>
    <mergeCell ref="A26:B26"/>
    <mergeCell ref="D26:J26"/>
    <mergeCell ref="K26:L26"/>
    <mergeCell ref="S26:T26"/>
    <mergeCell ref="A27:B27"/>
    <mergeCell ref="D27:J27"/>
    <mergeCell ref="K27:L27"/>
    <mergeCell ref="S27:T27"/>
    <mergeCell ref="M26:O26"/>
    <mergeCell ref="P26:R26"/>
    <mergeCell ref="M27:O27"/>
    <mergeCell ref="P27:R27"/>
    <mergeCell ref="M25:O25"/>
    <mergeCell ref="P25:R25"/>
    <mergeCell ref="A28:B28"/>
    <mergeCell ref="D28:J28"/>
    <mergeCell ref="K28:L28"/>
    <mergeCell ref="S28:T28"/>
    <mergeCell ref="A29:B29"/>
    <mergeCell ref="D29:J29"/>
    <mergeCell ref="K29:L29"/>
    <mergeCell ref="S29:T29"/>
    <mergeCell ref="A30:B30"/>
    <mergeCell ref="D30:J30"/>
    <mergeCell ref="K30:L30"/>
    <mergeCell ref="S30:T30"/>
    <mergeCell ref="M30:O30"/>
    <mergeCell ref="P30:R30"/>
    <mergeCell ref="M28:O28"/>
    <mergeCell ref="P28:R28"/>
    <mergeCell ref="M29:O29"/>
    <mergeCell ref="P29:R29"/>
    <mergeCell ref="A31:B31"/>
    <mergeCell ref="D31:J31"/>
    <mergeCell ref="K31:L31"/>
    <mergeCell ref="S31:T31"/>
    <mergeCell ref="A32:B32"/>
    <mergeCell ref="D32:J32"/>
    <mergeCell ref="K32:L32"/>
    <mergeCell ref="S32:T32"/>
    <mergeCell ref="A33:B33"/>
    <mergeCell ref="D33:J33"/>
    <mergeCell ref="K33:L33"/>
    <mergeCell ref="S33:T33"/>
    <mergeCell ref="M32:O32"/>
    <mergeCell ref="P32:R32"/>
    <mergeCell ref="M33:O33"/>
    <mergeCell ref="P33:R33"/>
    <mergeCell ref="M31:O31"/>
    <mergeCell ref="P31:R31"/>
    <mergeCell ref="A34:B34"/>
    <mergeCell ref="D34:J34"/>
    <mergeCell ref="K34:L34"/>
    <mergeCell ref="S34:T34"/>
    <mergeCell ref="A35:B35"/>
    <mergeCell ref="D35:J35"/>
    <mergeCell ref="K35:L35"/>
    <mergeCell ref="S35:T35"/>
    <mergeCell ref="A36:B36"/>
    <mergeCell ref="D36:J36"/>
    <mergeCell ref="K36:L36"/>
    <mergeCell ref="S36:T36"/>
    <mergeCell ref="M36:O36"/>
    <mergeCell ref="P36:R36"/>
    <mergeCell ref="M34:O34"/>
    <mergeCell ref="P34:R34"/>
    <mergeCell ref="M35:O35"/>
    <mergeCell ref="P35:R35"/>
    <mergeCell ref="A37:B37"/>
    <mergeCell ref="D37:J37"/>
    <mergeCell ref="K37:L37"/>
    <mergeCell ref="S37:T37"/>
    <mergeCell ref="A38:B38"/>
    <mergeCell ref="D38:J38"/>
    <mergeCell ref="K38:L38"/>
    <mergeCell ref="S38:T38"/>
    <mergeCell ref="A39:B39"/>
    <mergeCell ref="D39:J39"/>
    <mergeCell ref="K39:L39"/>
    <mergeCell ref="S39:T39"/>
    <mergeCell ref="M38:O38"/>
    <mergeCell ref="P38:R38"/>
    <mergeCell ref="M39:O39"/>
    <mergeCell ref="P39:R39"/>
    <mergeCell ref="M37:O37"/>
    <mergeCell ref="P37:R37"/>
    <mergeCell ref="A40:B40"/>
    <mergeCell ref="D40:J40"/>
    <mergeCell ref="K40:L40"/>
    <mergeCell ref="S40:T40"/>
    <mergeCell ref="A41:B41"/>
    <mergeCell ref="D41:J41"/>
    <mergeCell ref="K41:L41"/>
    <mergeCell ref="S41:T41"/>
    <mergeCell ref="A42:B42"/>
    <mergeCell ref="D42:J42"/>
    <mergeCell ref="K42:L42"/>
    <mergeCell ref="S42:T42"/>
    <mergeCell ref="M42:O42"/>
    <mergeCell ref="P42:R42"/>
    <mergeCell ref="M40:O40"/>
    <mergeCell ref="P40:R40"/>
    <mergeCell ref="M41:O41"/>
    <mergeCell ref="P41:R41"/>
    <mergeCell ref="A43:B43"/>
    <mergeCell ref="D43:J43"/>
    <mergeCell ref="K43:L43"/>
    <mergeCell ref="S43:T43"/>
    <mergeCell ref="A44:B44"/>
    <mergeCell ref="D44:J44"/>
    <mergeCell ref="K44:L44"/>
    <mergeCell ref="S44:T44"/>
    <mergeCell ref="A45:B45"/>
    <mergeCell ref="D45:J45"/>
    <mergeCell ref="K45:L45"/>
    <mergeCell ref="S45:T45"/>
    <mergeCell ref="M44:O44"/>
    <mergeCell ref="P44:R44"/>
    <mergeCell ref="M45:O45"/>
    <mergeCell ref="P45:R45"/>
    <mergeCell ref="M43:O43"/>
    <mergeCell ref="P43:R43"/>
    <mergeCell ref="A46:B46"/>
    <mergeCell ref="D46:J46"/>
    <mergeCell ref="K46:L46"/>
    <mergeCell ref="S46:T46"/>
    <mergeCell ref="A47:B47"/>
    <mergeCell ref="D47:J47"/>
    <mergeCell ref="K47:L47"/>
    <mergeCell ref="S47:T47"/>
    <mergeCell ref="A48:B48"/>
    <mergeCell ref="D48:J48"/>
    <mergeCell ref="K48:L48"/>
    <mergeCell ref="S48:T48"/>
    <mergeCell ref="M48:O48"/>
    <mergeCell ref="P48:R48"/>
    <mergeCell ref="M46:O46"/>
    <mergeCell ref="P46:R46"/>
    <mergeCell ref="M47:O47"/>
    <mergeCell ref="P47:R47"/>
    <mergeCell ref="A52:B52"/>
    <mergeCell ref="D52:J52"/>
    <mergeCell ref="K52:L52"/>
    <mergeCell ref="S52:T52"/>
    <mergeCell ref="A49:B49"/>
    <mergeCell ref="D49:J49"/>
    <mergeCell ref="K49:L49"/>
    <mergeCell ref="S49:T49"/>
    <mergeCell ref="A50:B50"/>
    <mergeCell ref="D50:J50"/>
    <mergeCell ref="K50:L50"/>
    <mergeCell ref="S50:T50"/>
    <mergeCell ref="A51:B51"/>
    <mergeCell ref="D51:J51"/>
    <mergeCell ref="K51:L51"/>
    <mergeCell ref="S51:T51"/>
    <mergeCell ref="M52:O52"/>
    <mergeCell ref="P52:R52"/>
    <mergeCell ref="M50:O50"/>
    <mergeCell ref="P50:R50"/>
    <mergeCell ref="M51:O51"/>
    <mergeCell ref="P51:R51"/>
    <mergeCell ref="M49:O49"/>
    <mergeCell ref="P49:R49"/>
  </mergeCells>
  <pageMargins left="0.7" right="0.7" top="0.75" bottom="0.75" header="0.3" footer="0.3"/>
  <pageSetup paperSize="9" scale="8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0B8C5-EE19-4B0C-8BE8-A30B60F30559}">
  <sheetPr>
    <pageSetUpPr fitToPage="1"/>
  </sheetPr>
  <dimension ref="A1:S20"/>
  <sheetViews>
    <sheetView workbookViewId="0">
      <selection activeCell="O21" sqref="O21"/>
    </sheetView>
  </sheetViews>
  <sheetFormatPr defaultRowHeight="15" x14ac:dyDescent="0.25"/>
  <cols>
    <col min="1" max="9" width="9.140625" style="4"/>
    <col min="10" max="10" width="14.5703125" style="4" customWidth="1"/>
    <col min="11" max="11" width="9.140625" style="4"/>
    <col min="12" max="12" width="12.85546875" style="4" customWidth="1"/>
    <col min="13" max="17" width="9.140625" style="4"/>
    <col min="18" max="18" width="13.7109375" style="4" customWidth="1"/>
    <col min="19" max="16384" width="9.140625" style="4"/>
  </cols>
  <sheetData>
    <row r="1" spans="1:19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x14ac:dyDescent="0.25">
      <c r="A2" s="5"/>
      <c r="B2" s="5" t="s">
        <v>145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19" x14ac:dyDescent="0.25">
      <c r="A4" s="5"/>
      <c r="B4" s="5" t="s">
        <v>146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spans="1:19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1:19" x14ac:dyDescent="0.25">
      <c r="A8" s="5"/>
      <c r="B8" s="5"/>
      <c r="C8" s="5"/>
      <c r="D8" s="5"/>
      <c r="E8" s="5"/>
      <c r="F8" s="5"/>
      <c r="G8" s="5"/>
      <c r="H8" s="5" t="s">
        <v>147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spans="1:19" x14ac:dyDescent="0.25">
      <c r="A9" s="5"/>
      <c r="B9" s="5" t="s">
        <v>0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spans="1:19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19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  <row r="14" spans="1:19" x14ac:dyDescent="0.25">
      <c r="A14" s="5"/>
      <c r="B14" s="5"/>
      <c r="C14" s="5"/>
      <c r="D14" s="5"/>
      <c r="E14" s="5"/>
      <c r="F14" s="5"/>
      <c r="G14" s="5" t="s">
        <v>148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 ht="45" x14ac:dyDescent="0.25">
      <c r="A16" s="5" t="s">
        <v>1</v>
      </c>
      <c r="B16" s="5"/>
      <c r="C16" s="5" t="s">
        <v>2</v>
      </c>
      <c r="D16" s="5"/>
      <c r="E16" s="5"/>
      <c r="F16" s="5"/>
      <c r="G16" s="5"/>
      <c r="H16" s="5"/>
      <c r="I16" s="5"/>
      <c r="J16" s="5" t="s">
        <v>149</v>
      </c>
      <c r="K16" s="5"/>
      <c r="L16" s="5" t="s">
        <v>150</v>
      </c>
      <c r="M16" s="5"/>
      <c r="N16" s="5"/>
      <c r="O16" s="10" t="s">
        <v>195</v>
      </c>
      <c r="P16" s="5"/>
      <c r="Q16" s="5"/>
      <c r="R16" s="5" t="s">
        <v>151</v>
      </c>
      <c r="S16" s="5"/>
    </row>
    <row r="17" spans="1:19" ht="45" x14ac:dyDescent="0.25">
      <c r="A17" s="5" t="s">
        <v>1</v>
      </c>
      <c r="B17" s="5"/>
      <c r="C17" s="5" t="s">
        <v>2</v>
      </c>
      <c r="D17" s="5"/>
      <c r="E17" s="5"/>
      <c r="F17" s="5"/>
      <c r="G17" s="5"/>
      <c r="H17" s="5"/>
      <c r="I17" s="5"/>
      <c r="J17" s="5" t="s">
        <v>149</v>
      </c>
      <c r="K17" s="5"/>
      <c r="L17" s="5" t="s">
        <v>150</v>
      </c>
      <c r="M17" s="5"/>
      <c r="N17" s="5"/>
      <c r="O17" s="10" t="s">
        <v>195</v>
      </c>
      <c r="P17" s="5"/>
      <c r="Q17" s="5"/>
      <c r="R17" s="5" t="s">
        <v>151</v>
      </c>
      <c r="S17" s="5"/>
    </row>
    <row r="18" spans="1:19" x14ac:dyDescent="0.25">
      <c r="A18" s="5"/>
      <c r="B18" s="5"/>
      <c r="C18" s="5"/>
      <c r="D18" s="5"/>
      <c r="E18" s="5"/>
      <c r="F18" s="5"/>
      <c r="G18" s="5"/>
      <c r="H18" s="5"/>
      <c r="I18" s="5"/>
      <c r="J18" s="11">
        <v>4852132.9800000004</v>
      </c>
      <c r="K18" s="5"/>
      <c r="L18" s="11">
        <v>325270.95</v>
      </c>
      <c r="M18" s="5"/>
      <c r="N18" s="5"/>
      <c r="O18" s="5">
        <v>6.7</v>
      </c>
      <c r="P18" s="5"/>
      <c r="Q18" s="5"/>
      <c r="R18" s="11">
        <v>5177403.93</v>
      </c>
      <c r="S18" s="5"/>
    </row>
    <row r="19" spans="1:19" x14ac:dyDescent="0.25">
      <c r="A19" s="5"/>
      <c r="B19" s="5"/>
      <c r="C19" s="5" t="s">
        <v>37</v>
      </c>
      <c r="D19" s="5"/>
      <c r="E19" s="5"/>
      <c r="F19" s="5"/>
      <c r="G19" s="5"/>
      <c r="H19" s="5"/>
      <c r="I19" s="5"/>
      <c r="J19" s="11">
        <v>4852132.9800000004</v>
      </c>
      <c r="K19" s="5"/>
      <c r="L19" s="11">
        <v>325270.95</v>
      </c>
      <c r="M19" s="5"/>
      <c r="N19" s="5"/>
      <c r="O19" s="5">
        <v>6.7</v>
      </c>
      <c r="P19" s="5"/>
      <c r="Q19" s="5"/>
      <c r="R19" s="11">
        <v>5177403.93</v>
      </c>
      <c r="S19" s="5"/>
    </row>
    <row r="20" spans="1:19" x14ac:dyDescent="0.25">
      <c r="A20" s="5"/>
      <c r="B20" s="5"/>
      <c r="C20" s="5" t="s">
        <v>38</v>
      </c>
      <c r="D20" s="5"/>
      <c r="E20" s="5"/>
      <c r="F20" s="5"/>
      <c r="G20" s="5"/>
      <c r="H20" s="5"/>
      <c r="I20" s="5"/>
      <c r="J20" s="11">
        <v>4852132.9800000004</v>
      </c>
      <c r="K20" s="5"/>
      <c r="L20" s="11">
        <v>325270.95</v>
      </c>
      <c r="M20" s="5"/>
      <c r="N20" s="5"/>
      <c r="O20" s="5">
        <v>6.7</v>
      </c>
      <c r="P20" s="5"/>
      <c r="Q20" s="5"/>
      <c r="R20" s="11">
        <v>5177403.93</v>
      </c>
      <c r="S20" s="5"/>
    </row>
  </sheetData>
  <pageMargins left="0.7" right="0.7" top="0.75" bottom="0.75" header="0.3" footer="0.3"/>
  <pageSetup paperSize="9" scale="7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68B5E-D50C-4C2E-85E5-54288F193925}">
  <sheetPr>
    <pageSetUpPr fitToPage="1"/>
  </sheetPr>
  <dimension ref="A1:T402"/>
  <sheetViews>
    <sheetView topLeftCell="A50" workbookViewId="0">
      <selection activeCell="P24" sqref="P24:R24"/>
    </sheetView>
  </sheetViews>
  <sheetFormatPr defaultRowHeight="15" x14ac:dyDescent="0.25"/>
  <cols>
    <col min="1" max="1" width="1.28515625" style="6" customWidth="1"/>
    <col min="2" max="2" width="8" style="6" customWidth="1"/>
    <col min="3" max="3" width="24.140625" style="6" customWidth="1"/>
    <col min="4" max="4" width="0" style="6" hidden="1" customWidth="1"/>
    <col min="5" max="5" width="4" style="6" customWidth="1"/>
    <col min="6" max="6" width="10.140625" style="6" customWidth="1"/>
    <col min="7" max="7" width="12.28515625" style="6" customWidth="1"/>
    <col min="8" max="8" width="2.5703125" style="6" customWidth="1"/>
    <col min="9" max="9" width="33.7109375" style="6" customWidth="1"/>
    <col min="10" max="10" width="2.140625" style="6" customWidth="1"/>
    <col min="11" max="11" width="0.42578125" style="6" customWidth="1"/>
    <col min="12" max="12" width="14" style="6" customWidth="1"/>
    <col min="13" max="13" width="5.7109375" style="6" customWidth="1"/>
    <col min="14" max="14" width="5.28515625" style="6" customWidth="1"/>
    <col min="15" max="15" width="3" style="6" customWidth="1"/>
    <col min="16" max="16" width="5.140625" style="6" customWidth="1"/>
    <col min="17" max="17" width="0.85546875" style="6" customWidth="1"/>
    <col min="18" max="18" width="2.42578125" style="6" customWidth="1"/>
    <col min="19" max="19" width="11.140625" style="6" customWidth="1"/>
    <col min="20" max="20" width="3.28515625" style="6" customWidth="1"/>
    <col min="21" max="256" width="9.140625" style="6"/>
    <col min="257" max="257" width="1.28515625" style="6" customWidth="1"/>
    <col min="258" max="258" width="8" style="6" customWidth="1"/>
    <col min="259" max="259" width="24.140625" style="6" customWidth="1"/>
    <col min="260" max="260" width="0" style="6" hidden="1" customWidth="1"/>
    <col min="261" max="261" width="4" style="6" customWidth="1"/>
    <col min="262" max="262" width="10.140625" style="6" customWidth="1"/>
    <col min="263" max="263" width="12.28515625" style="6" customWidth="1"/>
    <col min="264" max="264" width="2.5703125" style="6" customWidth="1"/>
    <col min="265" max="265" width="33.7109375" style="6" customWidth="1"/>
    <col min="266" max="266" width="2.140625" style="6" customWidth="1"/>
    <col min="267" max="267" width="0.42578125" style="6" customWidth="1"/>
    <col min="268" max="268" width="14" style="6" customWidth="1"/>
    <col min="269" max="269" width="5.7109375" style="6" customWidth="1"/>
    <col min="270" max="270" width="5.28515625" style="6" customWidth="1"/>
    <col min="271" max="271" width="3" style="6" customWidth="1"/>
    <col min="272" max="272" width="5.140625" style="6" customWidth="1"/>
    <col min="273" max="273" width="0.85546875" style="6" customWidth="1"/>
    <col min="274" max="274" width="2.42578125" style="6" customWidth="1"/>
    <col min="275" max="275" width="11.140625" style="6" customWidth="1"/>
    <col min="276" max="276" width="3.28515625" style="6" customWidth="1"/>
    <col min="277" max="512" width="9.140625" style="6"/>
    <col min="513" max="513" width="1.28515625" style="6" customWidth="1"/>
    <col min="514" max="514" width="8" style="6" customWidth="1"/>
    <col min="515" max="515" width="24.140625" style="6" customWidth="1"/>
    <col min="516" max="516" width="0" style="6" hidden="1" customWidth="1"/>
    <col min="517" max="517" width="4" style="6" customWidth="1"/>
    <col min="518" max="518" width="10.140625" style="6" customWidth="1"/>
    <col min="519" max="519" width="12.28515625" style="6" customWidth="1"/>
    <col min="520" max="520" width="2.5703125" style="6" customWidth="1"/>
    <col min="521" max="521" width="33.7109375" style="6" customWidth="1"/>
    <col min="522" max="522" width="2.140625" style="6" customWidth="1"/>
    <col min="523" max="523" width="0.42578125" style="6" customWidth="1"/>
    <col min="524" max="524" width="14" style="6" customWidth="1"/>
    <col min="525" max="525" width="5.7109375" style="6" customWidth="1"/>
    <col min="526" max="526" width="5.28515625" style="6" customWidth="1"/>
    <col min="527" max="527" width="3" style="6" customWidth="1"/>
    <col min="528" max="528" width="5.140625" style="6" customWidth="1"/>
    <col min="529" max="529" width="0.85546875" style="6" customWidth="1"/>
    <col min="530" max="530" width="2.42578125" style="6" customWidth="1"/>
    <col min="531" max="531" width="11.140625" style="6" customWidth="1"/>
    <col min="532" max="532" width="3.28515625" style="6" customWidth="1"/>
    <col min="533" max="768" width="9.140625" style="6"/>
    <col min="769" max="769" width="1.28515625" style="6" customWidth="1"/>
    <col min="770" max="770" width="8" style="6" customWidth="1"/>
    <col min="771" max="771" width="24.140625" style="6" customWidth="1"/>
    <col min="772" max="772" width="0" style="6" hidden="1" customWidth="1"/>
    <col min="773" max="773" width="4" style="6" customWidth="1"/>
    <col min="774" max="774" width="10.140625" style="6" customWidth="1"/>
    <col min="775" max="775" width="12.28515625" style="6" customWidth="1"/>
    <col min="776" max="776" width="2.5703125" style="6" customWidth="1"/>
    <col min="777" max="777" width="33.7109375" style="6" customWidth="1"/>
    <col min="778" max="778" width="2.140625" style="6" customWidth="1"/>
    <col min="779" max="779" width="0.42578125" style="6" customWidth="1"/>
    <col min="780" max="780" width="14" style="6" customWidth="1"/>
    <col min="781" max="781" width="5.7109375" style="6" customWidth="1"/>
    <col min="782" max="782" width="5.28515625" style="6" customWidth="1"/>
    <col min="783" max="783" width="3" style="6" customWidth="1"/>
    <col min="784" max="784" width="5.140625" style="6" customWidth="1"/>
    <col min="785" max="785" width="0.85546875" style="6" customWidth="1"/>
    <col min="786" max="786" width="2.42578125" style="6" customWidth="1"/>
    <col min="787" max="787" width="11.140625" style="6" customWidth="1"/>
    <col min="788" max="788" width="3.28515625" style="6" customWidth="1"/>
    <col min="789" max="1024" width="9.140625" style="6"/>
    <col min="1025" max="1025" width="1.28515625" style="6" customWidth="1"/>
    <col min="1026" max="1026" width="8" style="6" customWidth="1"/>
    <col min="1027" max="1027" width="24.140625" style="6" customWidth="1"/>
    <col min="1028" max="1028" width="0" style="6" hidden="1" customWidth="1"/>
    <col min="1029" max="1029" width="4" style="6" customWidth="1"/>
    <col min="1030" max="1030" width="10.140625" style="6" customWidth="1"/>
    <col min="1031" max="1031" width="12.28515625" style="6" customWidth="1"/>
    <col min="1032" max="1032" width="2.5703125" style="6" customWidth="1"/>
    <col min="1033" max="1033" width="33.7109375" style="6" customWidth="1"/>
    <col min="1034" max="1034" width="2.140625" style="6" customWidth="1"/>
    <col min="1035" max="1035" width="0.42578125" style="6" customWidth="1"/>
    <col min="1036" max="1036" width="14" style="6" customWidth="1"/>
    <col min="1037" max="1037" width="5.7109375" style="6" customWidth="1"/>
    <col min="1038" max="1038" width="5.28515625" style="6" customWidth="1"/>
    <col min="1039" max="1039" width="3" style="6" customWidth="1"/>
    <col min="1040" max="1040" width="5.140625" style="6" customWidth="1"/>
    <col min="1041" max="1041" width="0.85546875" style="6" customWidth="1"/>
    <col min="1042" max="1042" width="2.42578125" style="6" customWidth="1"/>
    <col min="1043" max="1043" width="11.140625" style="6" customWidth="1"/>
    <col min="1044" max="1044" width="3.28515625" style="6" customWidth="1"/>
    <col min="1045" max="1280" width="9.140625" style="6"/>
    <col min="1281" max="1281" width="1.28515625" style="6" customWidth="1"/>
    <col min="1282" max="1282" width="8" style="6" customWidth="1"/>
    <col min="1283" max="1283" width="24.140625" style="6" customWidth="1"/>
    <col min="1284" max="1284" width="0" style="6" hidden="1" customWidth="1"/>
    <col min="1285" max="1285" width="4" style="6" customWidth="1"/>
    <col min="1286" max="1286" width="10.140625" style="6" customWidth="1"/>
    <col min="1287" max="1287" width="12.28515625" style="6" customWidth="1"/>
    <col min="1288" max="1288" width="2.5703125" style="6" customWidth="1"/>
    <col min="1289" max="1289" width="33.7109375" style="6" customWidth="1"/>
    <col min="1290" max="1290" width="2.140625" style="6" customWidth="1"/>
    <col min="1291" max="1291" width="0.42578125" style="6" customWidth="1"/>
    <col min="1292" max="1292" width="14" style="6" customWidth="1"/>
    <col min="1293" max="1293" width="5.7109375" style="6" customWidth="1"/>
    <col min="1294" max="1294" width="5.28515625" style="6" customWidth="1"/>
    <col min="1295" max="1295" width="3" style="6" customWidth="1"/>
    <col min="1296" max="1296" width="5.140625" style="6" customWidth="1"/>
    <col min="1297" max="1297" width="0.85546875" style="6" customWidth="1"/>
    <col min="1298" max="1298" width="2.42578125" style="6" customWidth="1"/>
    <col min="1299" max="1299" width="11.140625" style="6" customWidth="1"/>
    <col min="1300" max="1300" width="3.28515625" style="6" customWidth="1"/>
    <col min="1301" max="1536" width="9.140625" style="6"/>
    <col min="1537" max="1537" width="1.28515625" style="6" customWidth="1"/>
    <col min="1538" max="1538" width="8" style="6" customWidth="1"/>
    <col min="1539" max="1539" width="24.140625" style="6" customWidth="1"/>
    <col min="1540" max="1540" width="0" style="6" hidden="1" customWidth="1"/>
    <col min="1541" max="1541" width="4" style="6" customWidth="1"/>
    <col min="1542" max="1542" width="10.140625" style="6" customWidth="1"/>
    <col min="1543" max="1543" width="12.28515625" style="6" customWidth="1"/>
    <col min="1544" max="1544" width="2.5703125" style="6" customWidth="1"/>
    <col min="1545" max="1545" width="33.7109375" style="6" customWidth="1"/>
    <col min="1546" max="1546" width="2.140625" style="6" customWidth="1"/>
    <col min="1547" max="1547" width="0.42578125" style="6" customWidth="1"/>
    <col min="1548" max="1548" width="14" style="6" customWidth="1"/>
    <col min="1549" max="1549" width="5.7109375" style="6" customWidth="1"/>
    <col min="1550" max="1550" width="5.28515625" style="6" customWidth="1"/>
    <col min="1551" max="1551" width="3" style="6" customWidth="1"/>
    <col min="1552" max="1552" width="5.140625" style="6" customWidth="1"/>
    <col min="1553" max="1553" width="0.85546875" style="6" customWidth="1"/>
    <col min="1554" max="1554" width="2.42578125" style="6" customWidth="1"/>
    <col min="1555" max="1555" width="11.140625" style="6" customWidth="1"/>
    <col min="1556" max="1556" width="3.28515625" style="6" customWidth="1"/>
    <col min="1557" max="1792" width="9.140625" style="6"/>
    <col min="1793" max="1793" width="1.28515625" style="6" customWidth="1"/>
    <col min="1794" max="1794" width="8" style="6" customWidth="1"/>
    <col min="1795" max="1795" width="24.140625" style="6" customWidth="1"/>
    <col min="1796" max="1796" width="0" style="6" hidden="1" customWidth="1"/>
    <col min="1797" max="1797" width="4" style="6" customWidth="1"/>
    <col min="1798" max="1798" width="10.140625" style="6" customWidth="1"/>
    <col min="1799" max="1799" width="12.28515625" style="6" customWidth="1"/>
    <col min="1800" max="1800" width="2.5703125" style="6" customWidth="1"/>
    <col min="1801" max="1801" width="33.7109375" style="6" customWidth="1"/>
    <col min="1802" max="1802" width="2.140625" style="6" customWidth="1"/>
    <col min="1803" max="1803" width="0.42578125" style="6" customWidth="1"/>
    <col min="1804" max="1804" width="14" style="6" customWidth="1"/>
    <col min="1805" max="1805" width="5.7109375" style="6" customWidth="1"/>
    <col min="1806" max="1806" width="5.28515625" style="6" customWidth="1"/>
    <col min="1807" max="1807" width="3" style="6" customWidth="1"/>
    <col min="1808" max="1808" width="5.140625" style="6" customWidth="1"/>
    <col min="1809" max="1809" width="0.85546875" style="6" customWidth="1"/>
    <col min="1810" max="1810" width="2.42578125" style="6" customWidth="1"/>
    <col min="1811" max="1811" width="11.140625" style="6" customWidth="1"/>
    <col min="1812" max="1812" width="3.28515625" style="6" customWidth="1"/>
    <col min="1813" max="2048" width="9.140625" style="6"/>
    <col min="2049" max="2049" width="1.28515625" style="6" customWidth="1"/>
    <col min="2050" max="2050" width="8" style="6" customWidth="1"/>
    <col min="2051" max="2051" width="24.140625" style="6" customWidth="1"/>
    <col min="2052" max="2052" width="0" style="6" hidden="1" customWidth="1"/>
    <col min="2053" max="2053" width="4" style="6" customWidth="1"/>
    <col min="2054" max="2054" width="10.140625" style="6" customWidth="1"/>
    <col min="2055" max="2055" width="12.28515625" style="6" customWidth="1"/>
    <col min="2056" max="2056" width="2.5703125" style="6" customWidth="1"/>
    <col min="2057" max="2057" width="33.7109375" style="6" customWidth="1"/>
    <col min="2058" max="2058" width="2.140625" style="6" customWidth="1"/>
    <col min="2059" max="2059" width="0.42578125" style="6" customWidth="1"/>
    <col min="2060" max="2060" width="14" style="6" customWidth="1"/>
    <col min="2061" max="2061" width="5.7109375" style="6" customWidth="1"/>
    <col min="2062" max="2062" width="5.28515625" style="6" customWidth="1"/>
    <col min="2063" max="2063" width="3" style="6" customWidth="1"/>
    <col min="2064" max="2064" width="5.140625" style="6" customWidth="1"/>
    <col min="2065" max="2065" width="0.85546875" style="6" customWidth="1"/>
    <col min="2066" max="2066" width="2.42578125" style="6" customWidth="1"/>
    <col min="2067" max="2067" width="11.140625" style="6" customWidth="1"/>
    <col min="2068" max="2068" width="3.28515625" style="6" customWidth="1"/>
    <col min="2069" max="2304" width="9.140625" style="6"/>
    <col min="2305" max="2305" width="1.28515625" style="6" customWidth="1"/>
    <col min="2306" max="2306" width="8" style="6" customWidth="1"/>
    <col min="2307" max="2307" width="24.140625" style="6" customWidth="1"/>
    <col min="2308" max="2308" width="0" style="6" hidden="1" customWidth="1"/>
    <col min="2309" max="2309" width="4" style="6" customWidth="1"/>
    <col min="2310" max="2310" width="10.140625" style="6" customWidth="1"/>
    <col min="2311" max="2311" width="12.28515625" style="6" customWidth="1"/>
    <col min="2312" max="2312" width="2.5703125" style="6" customWidth="1"/>
    <col min="2313" max="2313" width="33.7109375" style="6" customWidth="1"/>
    <col min="2314" max="2314" width="2.140625" style="6" customWidth="1"/>
    <col min="2315" max="2315" width="0.42578125" style="6" customWidth="1"/>
    <col min="2316" max="2316" width="14" style="6" customWidth="1"/>
    <col min="2317" max="2317" width="5.7109375" style="6" customWidth="1"/>
    <col min="2318" max="2318" width="5.28515625" style="6" customWidth="1"/>
    <col min="2319" max="2319" width="3" style="6" customWidth="1"/>
    <col min="2320" max="2320" width="5.140625" style="6" customWidth="1"/>
    <col min="2321" max="2321" width="0.85546875" style="6" customWidth="1"/>
    <col min="2322" max="2322" width="2.42578125" style="6" customWidth="1"/>
    <col min="2323" max="2323" width="11.140625" style="6" customWidth="1"/>
    <col min="2324" max="2324" width="3.28515625" style="6" customWidth="1"/>
    <col min="2325" max="2560" width="9.140625" style="6"/>
    <col min="2561" max="2561" width="1.28515625" style="6" customWidth="1"/>
    <col min="2562" max="2562" width="8" style="6" customWidth="1"/>
    <col min="2563" max="2563" width="24.140625" style="6" customWidth="1"/>
    <col min="2564" max="2564" width="0" style="6" hidden="1" customWidth="1"/>
    <col min="2565" max="2565" width="4" style="6" customWidth="1"/>
    <col min="2566" max="2566" width="10.140625" style="6" customWidth="1"/>
    <col min="2567" max="2567" width="12.28515625" style="6" customWidth="1"/>
    <col min="2568" max="2568" width="2.5703125" style="6" customWidth="1"/>
    <col min="2569" max="2569" width="33.7109375" style="6" customWidth="1"/>
    <col min="2570" max="2570" width="2.140625" style="6" customWidth="1"/>
    <col min="2571" max="2571" width="0.42578125" style="6" customWidth="1"/>
    <col min="2572" max="2572" width="14" style="6" customWidth="1"/>
    <col min="2573" max="2573" width="5.7109375" style="6" customWidth="1"/>
    <col min="2574" max="2574" width="5.28515625" style="6" customWidth="1"/>
    <col min="2575" max="2575" width="3" style="6" customWidth="1"/>
    <col min="2576" max="2576" width="5.140625" style="6" customWidth="1"/>
    <col min="2577" max="2577" width="0.85546875" style="6" customWidth="1"/>
    <col min="2578" max="2578" width="2.42578125" style="6" customWidth="1"/>
    <col min="2579" max="2579" width="11.140625" style="6" customWidth="1"/>
    <col min="2580" max="2580" width="3.28515625" style="6" customWidth="1"/>
    <col min="2581" max="2816" width="9.140625" style="6"/>
    <col min="2817" max="2817" width="1.28515625" style="6" customWidth="1"/>
    <col min="2818" max="2818" width="8" style="6" customWidth="1"/>
    <col min="2819" max="2819" width="24.140625" style="6" customWidth="1"/>
    <col min="2820" max="2820" width="0" style="6" hidden="1" customWidth="1"/>
    <col min="2821" max="2821" width="4" style="6" customWidth="1"/>
    <col min="2822" max="2822" width="10.140625" style="6" customWidth="1"/>
    <col min="2823" max="2823" width="12.28515625" style="6" customWidth="1"/>
    <col min="2824" max="2824" width="2.5703125" style="6" customWidth="1"/>
    <col min="2825" max="2825" width="33.7109375" style="6" customWidth="1"/>
    <col min="2826" max="2826" width="2.140625" style="6" customWidth="1"/>
    <col min="2827" max="2827" width="0.42578125" style="6" customWidth="1"/>
    <col min="2828" max="2828" width="14" style="6" customWidth="1"/>
    <col min="2829" max="2829" width="5.7109375" style="6" customWidth="1"/>
    <col min="2830" max="2830" width="5.28515625" style="6" customWidth="1"/>
    <col min="2831" max="2831" width="3" style="6" customWidth="1"/>
    <col min="2832" max="2832" width="5.140625" style="6" customWidth="1"/>
    <col min="2833" max="2833" width="0.85546875" style="6" customWidth="1"/>
    <col min="2834" max="2834" width="2.42578125" style="6" customWidth="1"/>
    <col min="2835" max="2835" width="11.140625" style="6" customWidth="1"/>
    <col min="2836" max="2836" width="3.28515625" style="6" customWidth="1"/>
    <col min="2837" max="3072" width="9.140625" style="6"/>
    <col min="3073" max="3073" width="1.28515625" style="6" customWidth="1"/>
    <col min="3074" max="3074" width="8" style="6" customWidth="1"/>
    <col min="3075" max="3075" width="24.140625" style="6" customWidth="1"/>
    <col min="3076" max="3076" width="0" style="6" hidden="1" customWidth="1"/>
    <col min="3077" max="3077" width="4" style="6" customWidth="1"/>
    <col min="3078" max="3078" width="10.140625" style="6" customWidth="1"/>
    <col min="3079" max="3079" width="12.28515625" style="6" customWidth="1"/>
    <col min="3080" max="3080" width="2.5703125" style="6" customWidth="1"/>
    <col min="3081" max="3081" width="33.7109375" style="6" customWidth="1"/>
    <col min="3082" max="3082" width="2.140625" style="6" customWidth="1"/>
    <col min="3083" max="3083" width="0.42578125" style="6" customWidth="1"/>
    <col min="3084" max="3084" width="14" style="6" customWidth="1"/>
    <col min="3085" max="3085" width="5.7109375" style="6" customWidth="1"/>
    <col min="3086" max="3086" width="5.28515625" style="6" customWidth="1"/>
    <col min="3087" max="3087" width="3" style="6" customWidth="1"/>
    <col min="3088" max="3088" width="5.140625" style="6" customWidth="1"/>
    <col min="3089" max="3089" width="0.85546875" style="6" customWidth="1"/>
    <col min="3090" max="3090" width="2.42578125" style="6" customWidth="1"/>
    <col min="3091" max="3091" width="11.140625" style="6" customWidth="1"/>
    <col min="3092" max="3092" width="3.28515625" style="6" customWidth="1"/>
    <col min="3093" max="3328" width="9.140625" style="6"/>
    <col min="3329" max="3329" width="1.28515625" style="6" customWidth="1"/>
    <col min="3330" max="3330" width="8" style="6" customWidth="1"/>
    <col min="3331" max="3331" width="24.140625" style="6" customWidth="1"/>
    <col min="3332" max="3332" width="0" style="6" hidden="1" customWidth="1"/>
    <col min="3333" max="3333" width="4" style="6" customWidth="1"/>
    <col min="3334" max="3334" width="10.140625" style="6" customWidth="1"/>
    <col min="3335" max="3335" width="12.28515625" style="6" customWidth="1"/>
    <col min="3336" max="3336" width="2.5703125" style="6" customWidth="1"/>
    <col min="3337" max="3337" width="33.7109375" style="6" customWidth="1"/>
    <col min="3338" max="3338" width="2.140625" style="6" customWidth="1"/>
    <col min="3339" max="3339" width="0.42578125" style="6" customWidth="1"/>
    <col min="3340" max="3340" width="14" style="6" customWidth="1"/>
    <col min="3341" max="3341" width="5.7109375" style="6" customWidth="1"/>
    <col min="3342" max="3342" width="5.28515625" style="6" customWidth="1"/>
    <col min="3343" max="3343" width="3" style="6" customWidth="1"/>
    <col min="3344" max="3344" width="5.140625" style="6" customWidth="1"/>
    <col min="3345" max="3345" width="0.85546875" style="6" customWidth="1"/>
    <col min="3346" max="3346" width="2.42578125" style="6" customWidth="1"/>
    <col min="3347" max="3347" width="11.140625" style="6" customWidth="1"/>
    <col min="3348" max="3348" width="3.28515625" style="6" customWidth="1"/>
    <col min="3349" max="3584" width="9.140625" style="6"/>
    <col min="3585" max="3585" width="1.28515625" style="6" customWidth="1"/>
    <col min="3586" max="3586" width="8" style="6" customWidth="1"/>
    <col min="3587" max="3587" width="24.140625" style="6" customWidth="1"/>
    <col min="3588" max="3588" width="0" style="6" hidden="1" customWidth="1"/>
    <col min="3589" max="3589" width="4" style="6" customWidth="1"/>
    <col min="3590" max="3590" width="10.140625" style="6" customWidth="1"/>
    <col min="3591" max="3591" width="12.28515625" style="6" customWidth="1"/>
    <col min="3592" max="3592" width="2.5703125" style="6" customWidth="1"/>
    <col min="3593" max="3593" width="33.7109375" style="6" customWidth="1"/>
    <col min="3594" max="3594" width="2.140625" style="6" customWidth="1"/>
    <col min="3595" max="3595" width="0.42578125" style="6" customWidth="1"/>
    <col min="3596" max="3596" width="14" style="6" customWidth="1"/>
    <col min="3597" max="3597" width="5.7109375" style="6" customWidth="1"/>
    <col min="3598" max="3598" width="5.28515625" style="6" customWidth="1"/>
    <col min="3599" max="3599" width="3" style="6" customWidth="1"/>
    <col min="3600" max="3600" width="5.140625" style="6" customWidth="1"/>
    <col min="3601" max="3601" width="0.85546875" style="6" customWidth="1"/>
    <col min="3602" max="3602" width="2.42578125" style="6" customWidth="1"/>
    <col min="3603" max="3603" width="11.140625" style="6" customWidth="1"/>
    <col min="3604" max="3604" width="3.28515625" style="6" customWidth="1"/>
    <col min="3605" max="3840" width="9.140625" style="6"/>
    <col min="3841" max="3841" width="1.28515625" style="6" customWidth="1"/>
    <col min="3842" max="3842" width="8" style="6" customWidth="1"/>
    <col min="3843" max="3843" width="24.140625" style="6" customWidth="1"/>
    <col min="3844" max="3844" width="0" style="6" hidden="1" customWidth="1"/>
    <col min="3845" max="3845" width="4" style="6" customWidth="1"/>
    <col min="3846" max="3846" width="10.140625" style="6" customWidth="1"/>
    <col min="3847" max="3847" width="12.28515625" style="6" customWidth="1"/>
    <col min="3848" max="3848" width="2.5703125" style="6" customWidth="1"/>
    <col min="3849" max="3849" width="33.7109375" style="6" customWidth="1"/>
    <col min="3850" max="3850" width="2.140625" style="6" customWidth="1"/>
    <col min="3851" max="3851" width="0.42578125" style="6" customWidth="1"/>
    <col min="3852" max="3852" width="14" style="6" customWidth="1"/>
    <col min="3853" max="3853" width="5.7109375" style="6" customWidth="1"/>
    <col min="3854" max="3854" width="5.28515625" style="6" customWidth="1"/>
    <col min="3855" max="3855" width="3" style="6" customWidth="1"/>
    <col min="3856" max="3856" width="5.140625" style="6" customWidth="1"/>
    <col min="3857" max="3857" width="0.85546875" style="6" customWidth="1"/>
    <col min="3858" max="3858" width="2.42578125" style="6" customWidth="1"/>
    <col min="3859" max="3859" width="11.140625" style="6" customWidth="1"/>
    <col min="3860" max="3860" width="3.28515625" style="6" customWidth="1"/>
    <col min="3861" max="4096" width="9.140625" style="6"/>
    <col min="4097" max="4097" width="1.28515625" style="6" customWidth="1"/>
    <col min="4098" max="4098" width="8" style="6" customWidth="1"/>
    <col min="4099" max="4099" width="24.140625" style="6" customWidth="1"/>
    <col min="4100" max="4100" width="0" style="6" hidden="1" customWidth="1"/>
    <col min="4101" max="4101" width="4" style="6" customWidth="1"/>
    <col min="4102" max="4102" width="10.140625" style="6" customWidth="1"/>
    <col min="4103" max="4103" width="12.28515625" style="6" customWidth="1"/>
    <col min="4104" max="4104" width="2.5703125" style="6" customWidth="1"/>
    <col min="4105" max="4105" width="33.7109375" style="6" customWidth="1"/>
    <col min="4106" max="4106" width="2.140625" style="6" customWidth="1"/>
    <col min="4107" max="4107" width="0.42578125" style="6" customWidth="1"/>
    <col min="4108" max="4108" width="14" style="6" customWidth="1"/>
    <col min="4109" max="4109" width="5.7109375" style="6" customWidth="1"/>
    <col min="4110" max="4110" width="5.28515625" style="6" customWidth="1"/>
    <col min="4111" max="4111" width="3" style="6" customWidth="1"/>
    <col min="4112" max="4112" width="5.140625" style="6" customWidth="1"/>
    <col min="4113" max="4113" width="0.85546875" style="6" customWidth="1"/>
    <col min="4114" max="4114" width="2.42578125" style="6" customWidth="1"/>
    <col min="4115" max="4115" width="11.140625" style="6" customWidth="1"/>
    <col min="4116" max="4116" width="3.28515625" style="6" customWidth="1"/>
    <col min="4117" max="4352" width="9.140625" style="6"/>
    <col min="4353" max="4353" width="1.28515625" style="6" customWidth="1"/>
    <col min="4354" max="4354" width="8" style="6" customWidth="1"/>
    <col min="4355" max="4355" width="24.140625" style="6" customWidth="1"/>
    <col min="4356" max="4356" width="0" style="6" hidden="1" customWidth="1"/>
    <col min="4357" max="4357" width="4" style="6" customWidth="1"/>
    <col min="4358" max="4358" width="10.140625" style="6" customWidth="1"/>
    <col min="4359" max="4359" width="12.28515625" style="6" customWidth="1"/>
    <col min="4360" max="4360" width="2.5703125" style="6" customWidth="1"/>
    <col min="4361" max="4361" width="33.7109375" style="6" customWidth="1"/>
    <col min="4362" max="4362" width="2.140625" style="6" customWidth="1"/>
    <col min="4363" max="4363" width="0.42578125" style="6" customWidth="1"/>
    <col min="4364" max="4364" width="14" style="6" customWidth="1"/>
    <col min="4365" max="4365" width="5.7109375" style="6" customWidth="1"/>
    <col min="4366" max="4366" width="5.28515625" style="6" customWidth="1"/>
    <col min="4367" max="4367" width="3" style="6" customWidth="1"/>
    <col min="4368" max="4368" width="5.140625" style="6" customWidth="1"/>
    <col min="4369" max="4369" width="0.85546875" style="6" customWidth="1"/>
    <col min="4370" max="4370" width="2.42578125" style="6" customWidth="1"/>
    <col min="4371" max="4371" width="11.140625" style="6" customWidth="1"/>
    <col min="4372" max="4372" width="3.28515625" style="6" customWidth="1"/>
    <col min="4373" max="4608" width="9.140625" style="6"/>
    <col min="4609" max="4609" width="1.28515625" style="6" customWidth="1"/>
    <col min="4610" max="4610" width="8" style="6" customWidth="1"/>
    <col min="4611" max="4611" width="24.140625" style="6" customWidth="1"/>
    <col min="4612" max="4612" width="0" style="6" hidden="1" customWidth="1"/>
    <col min="4613" max="4613" width="4" style="6" customWidth="1"/>
    <col min="4614" max="4614" width="10.140625" style="6" customWidth="1"/>
    <col min="4615" max="4615" width="12.28515625" style="6" customWidth="1"/>
    <col min="4616" max="4616" width="2.5703125" style="6" customWidth="1"/>
    <col min="4617" max="4617" width="33.7109375" style="6" customWidth="1"/>
    <col min="4618" max="4618" width="2.140625" style="6" customWidth="1"/>
    <col min="4619" max="4619" width="0.42578125" style="6" customWidth="1"/>
    <col min="4620" max="4620" width="14" style="6" customWidth="1"/>
    <col min="4621" max="4621" width="5.7109375" style="6" customWidth="1"/>
    <col min="4622" max="4622" width="5.28515625" style="6" customWidth="1"/>
    <col min="4623" max="4623" width="3" style="6" customWidth="1"/>
    <col min="4624" max="4624" width="5.140625" style="6" customWidth="1"/>
    <col min="4625" max="4625" width="0.85546875" style="6" customWidth="1"/>
    <col min="4626" max="4626" width="2.42578125" style="6" customWidth="1"/>
    <col min="4627" max="4627" width="11.140625" style="6" customWidth="1"/>
    <col min="4628" max="4628" width="3.28515625" style="6" customWidth="1"/>
    <col min="4629" max="4864" width="9.140625" style="6"/>
    <col min="4865" max="4865" width="1.28515625" style="6" customWidth="1"/>
    <col min="4866" max="4866" width="8" style="6" customWidth="1"/>
    <col min="4867" max="4867" width="24.140625" style="6" customWidth="1"/>
    <col min="4868" max="4868" width="0" style="6" hidden="1" customWidth="1"/>
    <col min="4869" max="4869" width="4" style="6" customWidth="1"/>
    <col min="4870" max="4870" width="10.140625" style="6" customWidth="1"/>
    <col min="4871" max="4871" width="12.28515625" style="6" customWidth="1"/>
    <col min="4872" max="4872" width="2.5703125" style="6" customWidth="1"/>
    <col min="4873" max="4873" width="33.7109375" style="6" customWidth="1"/>
    <col min="4874" max="4874" width="2.140625" style="6" customWidth="1"/>
    <col min="4875" max="4875" width="0.42578125" style="6" customWidth="1"/>
    <col min="4876" max="4876" width="14" style="6" customWidth="1"/>
    <col min="4877" max="4877" width="5.7109375" style="6" customWidth="1"/>
    <col min="4878" max="4878" width="5.28515625" style="6" customWidth="1"/>
    <col min="4879" max="4879" width="3" style="6" customWidth="1"/>
    <col min="4880" max="4880" width="5.140625" style="6" customWidth="1"/>
    <col min="4881" max="4881" width="0.85546875" style="6" customWidth="1"/>
    <col min="4882" max="4882" width="2.42578125" style="6" customWidth="1"/>
    <col min="4883" max="4883" width="11.140625" style="6" customWidth="1"/>
    <col min="4884" max="4884" width="3.28515625" style="6" customWidth="1"/>
    <col min="4885" max="5120" width="9.140625" style="6"/>
    <col min="5121" max="5121" width="1.28515625" style="6" customWidth="1"/>
    <col min="5122" max="5122" width="8" style="6" customWidth="1"/>
    <col min="5123" max="5123" width="24.140625" style="6" customWidth="1"/>
    <col min="5124" max="5124" width="0" style="6" hidden="1" customWidth="1"/>
    <col min="5125" max="5125" width="4" style="6" customWidth="1"/>
    <col min="5126" max="5126" width="10.140625" style="6" customWidth="1"/>
    <col min="5127" max="5127" width="12.28515625" style="6" customWidth="1"/>
    <col min="5128" max="5128" width="2.5703125" style="6" customWidth="1"/>
    <col min="5129" max="5129" width="33.7109375" style="6" customWidth="1"/>
    <col min="5130" max="5130" width="2.140625" style="6" customWidth="1"/>
    <col min="5131" max="5131" width="0.42578125" style="6" customWidth="1"/>
    <col min="5132" max="5132" width="14" style="6" customWidth="1"/>
    <col min="5133" max="5133" width="5.7109375" style="6" customWidth="1"/>
    <col min="5134" max="5134" width="5.28515625" style="6" customWidth="1"/>
    <col min="5135" max="5135" width="3" style="6" customWidth="1"/>
    <col min="5136" max="5136" width="5.140625" style="6" customWidth="1"/>
    <col min="5137" max="5137" width="0.85546875" style="6" customWidth="1"/>
    <col min="5138" max="5138" width="2.42578125" style="6" customWidth="1"/>
    <col min="5139" max="5139" width="11.140625" style="6" customWidth="1"/>
    <col min="5140" max="5140" width="3.28515625" style="6" customWidth="1"/>
    <col min="5141" max="5376" width="9.140625" style="6"/>
    <col min="5377" max="5377" width="1.28515625" style="6" customWidth="1"/>
    <col min="5378" max="5378" width="8" style="6" customWidth="1"/>
    <col min="5379" max="5379" width="24.140625" style="6" customWidth="1"/>
    <col min="5380" max="5380" width="0" style="6" hidden="1" customWidth="1"/>
    <col min="5381" max="5381" width="4" style="6" customWidth="1"/>
    <col min="5382" max="5382" width="10.140625" style="6" customWidth="1"/>
    <col min="5383" max="5383" width="12.28515625" style="6" customWidth="1"/>
    <col min="5384" max="5384" width="2.5703125" style="6" customWidth="1"/>
    <col min="5385" max="5385" width="33.7109375" style="6" customWidth="1"/>
    <col min="5386" max="5386" width="2.140625" style="6" customWidth="1"/>
    <col min="5387" max="5387" width="0.42578125" style="6" customWidth="1"/>
    <col min="5388" max="5388" width="14" style="6" customWidth="1"/>
    <col min="5389" max="5389" width="5.7109375" style="6" customWidth="1"/>
    <col min="5390" max="5390" width="5.28515625" style="6" customWidth="1"/>
    <col min="5391" max="5391" width="3" style="6" customWidth="1"/>
    <col min="5392" max="5392" width="5.140625" style="6" customWidth="1"/>
    <col min="5393" max="5393" width="0.85546875" style="6" customWidth="1"/>
    <col min="5394" max="5394" width="2.42578125" style="6" customWidth="1"/>
    <col min="5395" max="5395" width="11.140625" style="6" customWidth="1"/>
    <col min="5396" max="5396" width="3.28515625" style="6" customWidth="1"/>
    <col min="5397" max="5632" width="9.140625" style="6"/>
    <col min="5633" max="5633" width="1.28515625" style="6" customWidth="1"/>
    <col min="5634" max="5634" width="8" style="6" customWidth="1"/>
    <col min="5635" max="5635" width="24.140625" style="6" customWidth="1"/>
    <col min="5636" max="5636" width="0" style="6" hidden="1" customWidth="1"/>
    <col min="5637" max="5637" width="4" style="6" customWidth="1"/>
    <col min="5638" max="5638" width="10.140625" style="6" customWidth="1"/>
    <col min="5639" max="5639" width="12.28515625" style="6" customWidth="1"/>
    <col min="5640" max="5640" width="2.5703125" style="6" customWidth="1"/>
    <col min="5641" max="5641" width="33.7109375" style="6" customWidth="1"/>
    <col min="5642" max="5642" width="2.140625" style="6" customWidth="1"/>
    <col min="5643" max="5643" width="0.42578125" style="6" customWidth="1"/>
    <col min="5644" max="5644" width="14" style="6" customWidth="1"/>
    <col min="5645" max="5645" width="5.7109375" style="6" customWidth="1"/>
    <col min="5646" max="5646" width="5.28515625" style="6" customWidth="1"/>
    <col min="5647" max="5647" width="3" style="6" customWidth="1"/>
    <col min="5648" max="5648" width="5.140625" style="6" customWidth="1"/>
    <col min="5649" max="5649" width="0.85546875" style="6" customWidth="1"/>
    <col min="5650" max="5650" width="2.42578125" style="6" customWidth="1"/>
    <col min="5651" max="5651" width="11.140625" style="6" customWidth="1"/>
    <col min="5652" max="5652" width="3.28515625" style="6" customWidth="1"/>
    <col min="5653" max="5888" width="9.140625" style="6"/>
    <col min="5889" max="5889" width="1.28515625" style="6" customWidth="1"/>
    <col min="5890" max="5890" width="8" style="6" customWidth="1"/>
    <col min="5891" max="5891" width="24.140625" style="6" customWidth="1"/>
    <col min="5892" max="5892" width="0" style="6" hidden="1" customWidth="1"/>
    <col min="5893" max="5893" width="4" style="6" customWidth="1"/>
    <col min="5894" max="5894" width="10.140625" style="6" customWidth="1"/>
    <col min="5895" max="5895" width="12.28515625" style="6" customWidth="1"/>
    <col min="5896" max="5896" width="2.5703125" style="6" customWidth="1"/>
    <col min="5897" max="5897" width="33.7109375" style="6" customWidth="1"/>
    <col min="5898" max="5898" width="2.140625" style="6" customWidth="1"/>
    <col min="5899" max="5899" width="0.42578125" style="6" customWidth="1"/>
    <col min="5900" max="5900" width="14" style="6" customWidth="1"/>
    <col min="5901" max="5901" width="5.7109375" style="6" customWidth="1"/>
    <col min="5902" max="5902" width="5.28515625" style="6" customWidth="1"/>
    <col min="5903" max="5903" width="3" style="6" customWidth="1"/>
    <col min="5904" max="5904" width="5.140625" style="6" customWidth="1"/>
    <col min="5905" max="5905" width="0.85546875" style="6" customWidth="1"/>
    <col min="5906" max="5906" width="2.42578125" style="6" customWidth="1"/>
    <col min="5907" max="5907" width="11.140625" style="6" customWidth="1"/>
    <col min="5908" max="5908" width="3.28515625" style="6" customWidth="1"/>
    <col min="5909" max="6144" width="9.140625" style="6"/>
    <col min="6145" max="6145" width="1.28515625" style="6" customWidth="1"/>
    <col min="6146" max="6146" width="8" style="6" customWidth="1"/>
    <col min="6147" max="6147" width="24.140625" style="6" customWidth="1"/>
    <col min="6148" max="6148" width="0" style="6" hidden="1" customWidth="1"/>
    <col min="6149" max="6149" width="4" style="6" customWidth="1"/>
    <col min="6150" max="6150" width="10.140625" style="6" customWidth="1"/>
    <col min="6151" max="6151" width="12.28515625" style="6" customWidth="1"/>
    <col min="6152" max="6152" width="2.5703125" style="6" customWidth="1"/>
    <col min="6153" max="6153" width="33.7109375" style="6" customWidth="1"/>
    <col min="6154" max="6154" width="2.140625" style="6" customWidth="1"/>
    <col min="6155" max="6155" width="0.42578125" style="6" customWidth="1"/>
    <col min="6156" max="6156" width="14" style="6" customWidth="1"/>
    <col min="6157" max="6157" width="5.7109375" style="6" customWidth="1"/>
    <col min="6158" max="6158" width="5.28515625" style="6" customWidth="1"/>
    <col min="6159" max="6159" width="3" style="6" customWidth="1"/>
    <col min="6160" max="6160" width="5.140625" style="6" customWidth="1"/>
    <col min="6161" max="6161" width="0.85546875" style="6" customWidth="1"/>
    <col min="6162" max="6162" width="2.42578125" style="6" customWidth="1"/>
    <col min="6163" max="6163" width="11.140625" style="6" customWidth="1"/>
    <col min="6164" max="6164" width="3.28515625" style="6" customWidth="1"/>
    <col min="6165" max="6400" width="9.140625" style="6"/>
    <col min="6401" max="6401" width="1.28515625" style="6" customWidth="1"/>
    <col min="6402" max="6402" width="8" style="6" customWidth="1"/>
    <col min="6403" max="6403" width="24.140625" style="6" customWidth="1"/>
    <col min="6404" max="6404" width="0" style="6" hidden="1" customWidth="1"/>
    <col min="6405" max="6405" width="4" style="6" customWidth="1"/>
    <col min="6406" max="6406" width="10.140625" style="6" customWidth="1"/>
    <col min="6407" max="6407" width="12.28515625" style="6" customWidth="1"/>
    <col min="6408" max="6408" width="2.5703125" style="6" customWidth="1"/>
    <col min="6409" max="6409" width="33.7109375" style="6" customWidth="1"/>
    <col min="6410" max="6410" width="2.140625" style="6" customWidth="1"/>
    <col min="6411" max="6411" width="0.42578125" style="6" customWidth="1"/>
    <col min="6412" max="6412" width="14" style="6" customWidth="1"/>
    <col min="6413" max="6413" width="5.7109375" style="6" customWidth="1"/>
    <col min="6414" max="6414" width="5.28515625" style="6" customWidth="1"/>
    <col min="6415" max="6415" width="3" style="6" customWidth="1"/>
    <col min="6416" max="6416" width="5.140625" style="6" customWidth="1"/>
    <col min="6417" max="6417" width="0.85546875" style="6" customWidth="1"/>
    <col min="6418" max="6418" width="2.42578125" style="6" customWidth="1"/>
    <col min="6419" max="6419" width="11.140625" style="6" customWidth="1"/>
    <col min="6420" max="6420" width="3.28515625" style="6" customWidth="1"/>
    <col min="6421" max="6656" width="9.140625" style="6"/>
    <col min="6657" max="6657" width="1.28515625" style="6" customWidth="1"/>
    <col min="6658" max="6658" width="8" style="6" customWidth="1"/>
    <col min="6659" max="6659" width="24.140625" style="6" customWidth="1"/>
    <col min="6660" max="6660" width="0" style="6" hidden="1" customWidth="1"/>
    <col min="6661" max="6661" width="4" style="6" customWidth="1"/>
    <col min="6662" max="6662" width="10.140625" style="6" customWidth="1"/>
    <col min="6663" max="6663" width="12.28515625" style="6" customWidth="1"/>
    <col min="6664" max="6664" width="2.5703125" style="6" customWidth="1"/>
    <col min="6665" max="6665" width="33.7109375" style="6" customWidth="1"/>
    <col min="6666" max="6666" width="2.140625" style="6" customWidth="1"/>
    <col min="6667" max="6667" width="0.42578125" style="6" customWidth="1"/>
    <col min="6668" max="6668" width="14" style="6" customWidth="1"/>
    <col min="6669" max="6669" width="5.7109375" style="6" customWidth="1"/>
    <col min="6670" max="6670" width="5.28515625" style="6" customWidth="1"/>
    <col min="6671" max="6671" width="3" style="6" customWidth="1"/>
    <col min="6672" max="6672" width="5.140625" style="6" customWidth="1"/>
    <col min="6673" max="6673" width="0.85546875" style="6" customWidth="1"/>
    <col min="6674" max="6674" width="2.42578125" style="6" customWidth="1"/>
    <col min="6675" max="6675" width="11.140625" style="6" customWidth="1"/>
    <col min="6676" max="6676" width="3.28515625" style="6" customWidth="1"/>
    <col min="6677" max="6912" width="9.140625" style="6"/>
    <col min="6913" max="6913" width="1.28515625" style="6" customWidth="1"/>
    <col min="6914" max="6914" width="8" style="6" customWidth="1"/>
    <col min="6915" max="6915" width="24.140625" style="6" customWidth="1"/>
    <col min="6916" max="6916" width="0" style="6" hidden="1" customWidth="1"/>
    <col min="6917" max="6917" width="4" style="6" customWidth="1"/>
    <col min="6918" max="6918" width="10.140625" style="6" customWidth="1"/>
    <col min="6919" max="6919" width="12.28515625" style="6" customWidth="1"/>
    <col min="6920" max="6920" width="2.5703125" style="6" customWidth="1"/>
    <col min="6921" max="6921" width="33.7109375" style="6" customWidth="1"/>
    <col min="6922" max="6922" width="2.140625" style="6" customWidth="1"/>
    <col min="6923" max="6923" width="0.42578125" style="6" customWidth="1"/>
    <col min="6924" max="6924" width="14" style="6" customWidth="1"/>
    <col min="6925" max="6925" width="5.7109375" style="6" customWidth="1"/>
    <col min="6926" max="6926" width="5.28515625" style="6" customWidth="1"/>
    <col min="6927" max="6927" width="3" style="6" customWidth="1"/>
    <col min="6928" max="6928" width="5.140625" style="6" customWidth="1"/>
    <col min="6929" max="6929" width="0.85546875" style="6" customWidth="1"/>
    <col min="6930" max="6930" width="2.42578125" style="6" customWidth="1"/>
    <col min="6931" max="6931" width="11.140625" style="6" customWidth="1"/>
    <col min="6932" max="6932" width="3.28515625" style="6" customWidth="1"/>
    <col min="6933" max="7168" width="9.140625" style="6"/>
    <col min="7169" max="7169" width="1.28515625" style="6" customWidth="1"/>
    <col min="7170" max="7170" width="8" style="6" customWidth="1"/>
    <col min="7171" max="7171" width="24.140625" style="6" customWidth="1"/>
    <col min="7172" max="7172" width="0" style="6" hidden="1" customWidth="1"/>
    <col min="7173" max="7173" width="4" style="6" customWidth="1"/>
    <col min="7174" max="7174" width="10.140625" style="6" customWidth="1"/>
    <col min="7175" max="7175" width="12.28515625" style="6" customWidth="1"/>
    <col min="7176" max="7176" width="2.5703125" style="6" customWidth="1"/>
    <col min="7177" max="7177" width="33.7109375" style="6" customWidth="1"/>
    <col min="7178" max="7178" width="2.140625" style="6" customWidth="1"/>
    <col min="7179" max="7179" width="0.42578125" style="6" customWidth="1"/>
    <col min="7180" max="7180" width="14" style="6" customWidth="1"/>
    <col min="7181" max="7181" width="5.7109375" style="6" customWidth="1"/>
    <col min="7182" max="7182" width="5.28515625" style="6" customWidth="1"/>
    <col min="7183" max="7183" width="3" style="6" customWidth="1"/>
    <col min="7184" max="7184" width="5.140625" style="6" customWidth="1"/>
    <col min="7185" max="7185" width="0.85546875" style="6" customWidth="1"/>
    <col min="7186" max="7186" width="2.42578125" style="6" customWidth="1"/>
    <col min="7187" max="7187" width="11.140625" style="6" customWidth="1"/>
    <col min="7188" max="7188" width="3.28515625" style="6" customWidth="1"/>
    <col min="7189" max="7424" width="9.140625" style="6"/>
    <col min="7425" max="7425" width="1.28515625" style="6" customWidth="1"/>
    <col min="7426" max="7426" width="8" style="6" customWidth="1"/>
    <col min="7427" max="7427" width="24.140625" style="6" customWidth="1"/>
    <col min="7428" max="7428" width="0" style="6" hidden="1" customWidth="1"/>
    <col min="7429" max="7429" width="4" style="6" customWidth="1"/>
    <col min="7430" max="7430" width="10.140625" style="6" customWidth="1"/>
    <col min="7431" max="7431" width="12.28515625" style="6" customWidth="1"/>
    <col min="7432" max="7432" width="2.5703125" style="6" customWidth="1"/>
    <col min="7433" max="7433" width="33.7109375" style="6" customWidth="1"/>
    <col min="7434" max="7434" width="2.140625" style="6" customWidth="1"/>
    <col min="7435" max="7435" width="0.42578125" style="6" customWidth="1"/>
    <col min="7436" max="7436" width="14" style="6" customWidth="1"/>
    <col min="7437" max="7437" width="5.7109375" style="6" customWidth="1"/>
    <col min="7438" max="7438" width="5.28515625" style="6" customWidth="1"/>
    <col min="7439" max="7439" width="3" style="6" customWidth="1"/>
    <col min="7440" max="7440" width="5.140625" style="6" customWidth="1"/>
    <col min="7441" max="7441" width="0.85546875" style="6" customWidth="1"/>
    <col min="7442" max="7442" width="2.42578125" style="6" customWidth="1"/>
    <col min="7443" max="7443" width="11.140625" style="6" customWidth="1"/>
    <col min="7444" max="7444" width="3.28515625" style="6" customWidth="1"/>
    <col min="7445" max="7680" width="9.140625" style="6"/>
    <col min="7681" max="7681" width="1.28515625" style="6" customWidth="1"/>
    <col min="7682" max="7682" width="8" style="6" customWidth="1"/>
    <col min="7683" max="7683" width="24.140625" style="6" customWidth="1"/>
    <col min="7684" max="7684" width="0" style="6" hidden="1" customWidth="1"/>
    <col min="7685" max="7685" width="4" style="6" customWidth="1"/>
    <col min="7686" max="7686" width="10.140625" style="6" customWidth="1"/>
    <col min="7687" max="7687" width="12.28515625" style="6" customWidth="1"/>
    <col min="7688" max="7688" width="2.5703125" style="6" customWidth="1"/>
    <col min="7689" max="7689" width="33.7109375" style="6" customWidth="1"/>
    <col min="7690" max="7690" width="2.140625" style="6" customWidth="1"/>
    <col min="7691" max="7691" width="0.42578125" style="6" customWidth="1"/>
    <col min="7692" max="7692" width="14" style="6" customWidth="1"/>
    <col min="7693" max="7693" width="5.7109375" style="6" customWidth="1"/>
    <col min="7694" max="7694" width="5.28515625" style="6" customWidth="1"/>
    <col min="7695" max="7695" width="3" style="6" customWidth="1"/>
    <col min="7696" max="7696" width="5.140625" style="6" customWidth="1"/>
    <col min="7697" max="7697" width="0.85546875" style="6" customWidth="1"/>
    <col min="7698" max="7698" width="2.42578125" style="6" customWidth="1"/>
    <col min="7699" max="7699" width="11.140625" style="6" customWidth="1"/>
    <col min="7700" max="7700" width="3.28515625" style="6" customWidth="1"/>
    <col min="7701" max="7936" width="9.140625" style="6"/>
    <col min="7937" max="7937" width="1.28515625" style="6" customWidth="1"/>
    <col min="7938" max="7938" width="8" style="6" customWidth="1"/>
    <col min="7939" max="7939" width="24.140625" style="6" customWidth="1"/>
    <col min="7940" max="7940" width="0" style="6" hidden="1" customWidth="1"/>
    <col min="7941" max="7941" width="4" style="6" customWidth="1"/>
    <col min="7942" max="7942" width="10.140625" style="6" customWidth="1"/>
    <col min="7943" max="7943" width="12.28515625" style="6" customWidth="1"/>
    <col min="7944" max="7944" width="2.5703125" style="6" customWidth="1"/>
    <col min="7945" max="7945" width="33.7109375" style="6" customWidth="1"/>
    <col min="7946" max="7946" width="2.140625" style="6" customWidth="1"/>
    <col min="7947" max="7947" width="0.42578125" style="6" customWidth="1"/>
    <col min="7948" max="7948" width="14" style="6" customWidth="1"/>
    <col min="7949" max="7949" width="5.7109375" style="6" customWidth="1"/>
    <col min="7950" max="7950" width="5.28515625" style="6" customWidth="1"/>
    <col min="7951" max="7951" width="3" style="6" customWidth="1"/>
    <col min="7952" max="7952" width="5.140625" style="6" customWidth="1"/>
    <col min="7953" max="7953" width="0.85546875" style="6" customWidth="1"/>
    <col min="7954" max="7954" width="2.42578125" style="6" customWidth="1"/>
    <col min="7955" max="7955" width="11.140625" style="6" customWidth="1"/>
    <col min="7956" max="7956" width="3.28515625" style="6" customWidth="1"/>
    <col min="7957" max="8192" width="9.140625" style="6"/>
    <col min="8193" max="8193" width="1.28515625" style="6" customWidth="1"/>
    <col min="8194" max="8194" width="8" style="6" customWidth="1"/>
    <col min="8195" max="8195" width="24.140625" style="6" customWidth="1"/>
    <col min="8196" max="8196" width="0" style="6" hidden="1" customWidth="1"/>
    <col min="8197" max="8197" width="4" style="6" customWidth="1"/>
    <col min="8198" max="8198" width="10.140625" style="6" customWidth="1"/>
    <col min="8199" max="8199" width="12.28515625" style="6" customWidth="1"/>
    <col min="8200" max="8200" width="2.5703125" style="6" customWidth="1"/>
    <col min="8201" max="8201" width="33.7109375" style="6" customWidth="1"/>
    <col min="8202" max="8202" width="2.140625" style="6" customWidth="1"/>
    <col min="8203" max="8203" width="0.42578125" style="6" customWidth="1"/>
    <col min="8204" max="8204" width="14" style="6" customWidth="1"/>
    <col min="8205" max="8205" width="5.7109375" style="6" customWidth="1"/>
    <col min="8206" max="8206" width="5.28515625" style="6" customWidth="1"/>
    <col min="8207" max="8207" width="3" style="6" customWidth="1"/>
    <col min="8208" max="8208" width="5.140625" style="6" customWidth="1"/>
    <col min="8209" max="8209" width="0.85546875" style="6" customWidth="1"/>
    <col min="8210" max="8210" width="2.42578125" style="6" customWidth="1"/>
    <col min="8211" max="8211" width="11.140625" style="6" customWidth="1"/>
    <col min="8212" max="8212" width="3.28515625" style="6" customWidth="1"/>
    <col min="8213" max="8448" width="9.140625" style="6"/>
    <col min="8449" max="8449" width="1.28515625" style="6" customWidth="1"/>
    <col min="8450" max="8450" width="8" style="6" customWidth="1"/>
    <col min="8451" max="8451" width="24.140625" style="6" customWidth="1"/>
    <col min="8452" max="8452" width="0" style="6" hidden="1" customWidth="1"/>
    <col min="8453" max="8453" width="4" style="6" customWidth="1"/>
    <col min="8454" max="8454" width="10.140625" style="6" customWidth="1"/>
    <col min="8455" max="8455" width="12.28515625" style="6" customWidth="1"/>
    <col min="8456" max="8456" width="2.5703125" style="6" customWidth="1"/>
    <col min="8457" max="8457" width="33.7109375" style="6" customWidth="1"/>
    <col min="8458" max="8458" width="2.140625" style="6" customWidth="1"/>
    <col min="8459" max="8459" width="0.42578125" style="6" customWidth="1"/>
    <col min="8460" max="8460" width="14" style="6" customWidth="1"/>
    <col min="8461" max="8461" width="5.7109375" style="6" customWidth="1"/>
    <col min="8462" max="8462" width="5.28515625" style="6" customWidth="1"/>
    <col min="8463" max="8463" width="3" style="6" customWidth="1"/>
    <col min="8464" max="8464" width="5.140625" style="6" customWidth="1"/>
    <col min="8465" max="8465" width="0.85546875" style="6" customWidth="1"/>
    <col min="8466" max="8466" width="2.42578125" style="6" customWidth="1"/>
    <col min="8467" max="8467" width="11.140625" style="6" customWidth="1"/>
    <col min="8468" max="8468" width="3.28515625" style="6" customWidth="1"/>
    <col min="8469" max="8704" width="9.140625" style="6"/>
    <col min="8705" max="8705" width="1.28515625" style="6" customWidth="1"/>
    <col min="8706" max="8706" width="8" style="6" customWidth="1"/>
    <col min="8707" max="8707" width="24.140625" style="6" customWidth="1"/>
    <col min="8708" max="8708" width="0" style="6" hidden="1" customWidth="1"/>
    <col min="8709" max="8709" width="4" style="6" customWidth="1"/>
    <col min="8710" max="8710" width="10.140625" style="6" customWidth="1"/>
    <col min="8711" max="8711" width="12.28515625" style="6" customWidth="1"/>
    <col min="8712" max="8712" width="2.5703125" style="6" customWidth="1"/>
    <col min="8713" max="8713" width="33.7109375" style="6" customWidth="1"/>
    <col min="8714" max="8714" width="2.140625" style="6" customWidth="1"/>
    <col min="8715" max="8715" width="0.42578125" style="6" customWidth="1"/>
    <col min="8716" max="8716" width="14" style="6" customWidth="1"/>
    <col min="8717" max="8717" width="5.7109375" style="6" customWidth="1"/>
    <col min="8718" max="8718" width="5.28515625" style="6" customWidth="1"/>
    <col min="8719" max="8719" width="3" style="6" customWidth="1"/>
    <col min="8720" max="8720" width="5.140625" style="6" customWidth="1"/>
    <col min="8721" max="8721" width="0.85546875" style="6" customWidth="1"/>
    <col min="8722" max="8722" width="2.42578125" style="6" customWidth="1"/>
    <col min="8723" max="8723" width="11.140625" style="6" customWidth="1"/>
    <col min="8724" max="8724" width="3.28515625" style="6" customWidth="1"/>
    <col min="8725" max="8960" width="9.140625" style="6"/>
    <col min="8961" max="8961" width="1.28515625" style="6" customWidth="1"/>
    <col min="8962" max="8962" width="8" style="6" customWidth="1"/>
    <col min="8963" max="8963" width="24.140625" style="6" customWidth="1"/>
    <col min="8964" max="8964" width="0" style="6" hidden="1" customWidth="1"/>
    <col min="8965" max="8965" width="4" style="6" customWidth="1"/>
    <col min="8966" max="8966" width="10.140625" style="6" customWidth="1"/>
    <col min="8967" max="8967" width="12.28515625" style="6" customWidth="1"/>
    <col min="8968" max="8968" width="2.5703125" style="6" customWidth="1"/>
    <col min="8969" max="8969" width="33.7109375" style="6" customWidth="1"/>
    <col min="8970" max="8970" width="2.140625" style="6" customWidth="1"/>
    <col min="8971" max="8971" width="0.42578125" style="6" customWidth="1"/>
    <col min="8972" max="8972" width="14" style="6" customWidth="1"/>
    <col min="8973" max="8973" width="5.7109375" style="6" customWidth="1"/>
    <col min="8974" max="8974" width="5.28515625" style="6" customWidth="1"/>
    <col min="8975" max="8975" width="3" style="6" customWidth="1"/>
    <col min="8976" max="8976" width="5.140625" style="6" customWidth="1"/>
    <col min="8977" max="8977" width="0.85546875" style="6" customWidth="1"/>
    <col min="8978" max="8978" width="2.42578125" style="6" customWidth="1"/>
    <col min="8979" max="8979" width="11.140625" style="6" customWidth="1"/>
    <col min="8980" max="8980" width="3.28515625" style="6" customWidth="1"/>
    <col min="8981" max="9216" width="9.140625" style="6"/>
    <col min="9217" max="9217" width="1.28515625" style="6" customWidth="1"/>
    <col min="9218" max="9218" width="8" style="6" customWidth="1"/>
    <col min="9219" max="9219" width="24.140625" style="6" customWidth="1"/>
    <col min="9220" max="9220" width="0" style="6" hidden="1" customWidth="1"/>
    <col min="9221" max="9221" width="4" style="6" customWidth="1"/>
    <col min="9222" max="9222" width="10.140625" style="6" customWidth="1"/>
    <col min="9223" max="9223" width="12.28515625" style="6" customWidth="1"/>
    <col min="9224" max="9224" width="2.5703125" style="6" customWidth="1"/>
    <col min="9225" max="9225" width="33.7109375" style="6" customWidth="1"/>
    <col min="9226" max="9226" width="2.140625" style="6" customWidth="1"/>
    <col min="9227" max="9227" width="0.42578125" style="6" customWidth="1"/>
    <col min="9228" max="9228" width="14" style="6" customWidth="1"/>
    <col min="9229" max="9229" width="5.7109375" style="6" customWidth="1"/>
    <col min="9230" max="9230" width="5.28515625" style="6" customWidth="1"/>
    <col min="9231" max="9231" width="3" style="6" customWidth="1"/>
    <col min="9232" max="9232" width="5.140625" style="6" customWidth="1"/>
    <col min="9233" max="9233" width="0.85546875" style="6" customWidth="1"/>
    <col min="9234" max="9234" width="2.42578125" style="6" customWidth="1"/>
    <col min="9235" max="9235" width="11.140625" style="6" customWidth="1"/>
    <col min="9236" max="9236" width="3.28515625" style="6" customWidth="1"/>
    <col min="9237" max="9472" width="9.140625" style="6"/>
    <col min="9473" max="9473" width="1.28515625" style="6" customWidth="1"/>
    <col min="9474" max="9474" width="8" style="6" customWidth="1"/>
    <col min="9475" max="9475" width="24.140625" style="6" customWidth="1"/>
    <col min="9476" max="9476" width="0" style="6" hidden="1" customWidth="1"/>
    <col min="9477" max="9477" width="4" style="6" customWidth="1"/>
    <col min="9478" max="9478" width="10.140625" style="6" customWidth="1"/>
    <col min="9479" max="9479" width="12.28515625" style="6" customWidth="1"/>
    <col min="9480" max="9480" width="2.5703125" style="6" customWidth="1"/>
    <col min="9481" max="9481" width="33.7109375" style="6" customWidth="1"/>
    <col min="9482" max="9482" width="2.140625" style="6" customWidth="1"/>
    <col min="9483" max="9483" width="0.42578125" style="6" customWidth="1"/>
    <col min="9484" max="9484" width="14" style="6" customWidth="1"/>
    <col min="9485" max="9485" width="5.7109375" style="6" customWidth="1"/>
    <col min="9486" max="9486" width="5.28515625" style="6" customWidth="1"/>
    <col min="9487" max="9487" width="3" style="6" customWidth="1"/>
    <col min="9488" max="9488" width="5.140625" style="6" customWidth="1"/>
    <col min="9489" max="9489" width="0.85546875" style="6" customWidth="1"/>
    <col min="9490" max="9490" width="2.42578125" style="6" customWidth="1"/>
    <col min="9491" max="9491" width="11.140625" style="6" customWidth="1"/>
    <col min="9492" max="9492" width="3.28515625" style="6" customWidth="1"/>
    <col min="9493" max="9728" width="9.140625" style="6"/>
    <col min="9729" max="9729" width="1.28515625" style="6" customWidth="1"/>
    <col min="9730" max="9730" width="8" style="6" customWidth="1"/>
    <col min="9731" max="9731" width="24.140625" style="6" customWidth="1"/>
    <col min="9732" max="9732" width="0" style="6" hidden="1" customWidth="1"/>
    <col min="9733" max="9733" width="4" style="6" customWidth="1"/>
    <col min="9734" max="9734" width="10.140625" style="6" customWidth="1"/>
    <col min="9735" max="9735" width="12.28515625" style="6" customWidth="1"/>
    <col min="9736" max="9736" width="2.5703125" style="6" customWidth="1"/>
    <col min="9737" max="9737" width="33.7109375" style="6" customWidth="1"/>
    <col min="9738" max="9738" width="2.140625" style="6" customWidth="1"/>
    <col min="9739" max="9739" width="0.42578125" style="6" customWidth="1"/>
    <col min="9740" max="9740" width="14" style="6" customWidth="1"/>
    <col min="9741" max="9741" width="5.7109375" style="6" customWidth="1"/>
    <col min="9742" max="9742" width="5.28515625" style="6" customWidth="1"/>
    <col min="9743" max="9743" width="3" style="6" customWidth="1"/>
    <col min="9744" max="9744" width="5.140625" style="6" customWidth="1"/>
    <col min="9745" max="9745" width="0.85546875" style="6" customWidth="1"/>
    <col min="9746" max="9746" width="2.42578125" style="6" customWidth="1"/>
    <col min="9747" max="9747" width="11.140625" style="6" customWidth="1"/>
    <col min="9748" max="9748" width="3.28515625" style="6" customWidth="1"/>
    <col min="9749" max="9984" width="9.140625" style="6"/>
    <col min="9985" max="9985" width="1.28515625" style="6" customWidth="1"/>
    <col min="9986" max="9986" width="8" style="6" customWidth="1"/>
    <col min="9987" max="9987" width="24.140625" style="6" customWidth="1"/>
    <col min="9988" max="9988" width="0" style="6" hidden="1" customWidth="1"/>
    <col min="9989" max="9989" width="4" style="6" customWidth="1"/>
    <col min="9990" max="9990" width="10.140625" style="6" customWidth="1"/>
    <col min="9991" max="9991" width="12.28515625" style="6" customWidth="1"/>
    <col min="9992" max="9992" width="2.5703125" style="6" customWidth="1"/>
    <col min="9993" max="9993" width="33.7109375" style="6" customWidth="1"/>
    <col min="9994" max="9994" width="2.140625" style="6" customWidth="1"/>
    <col min="9995" max="9995" width="0.42578125" style="6" customWidth="1"/>
    <col min="9996" max="9996" width="14" style="6" customWidth="1"/>
    <col min="9997" max="9997" width="5.7109375" style="6" customWidth="1"/>
    <col min="9998" max="9998" width="5.28515625" style="6" customWidth="1"/>
    <col min="9999" max="9999" width="3" style="6" customWidth="1"/>
    <col min="10000" max="10000" width="5.140625" style="6" customWidth="1"/>
    <col min="10001" max="10001" width="0.85546875" style="6" customWidth="1"/>
    <col min="10002" max="10002" width="2.42578125" style="6" customWidth="1"/>
    <col min="10003" max="10003" width="11.140625" style="6" customWidth="1"/>
    <col min="10004" max="10004" width="3.28515625" style="6" customWidth="1"/>
    <col min="10005" max="10240" width="9.140625" style="6"/>
    <col min="10241" max="10241" width="1.28515625" style="6" customWidth="1"/>
    <col min="10242" max="10242" width="8" style="6" customWidth="1"/>
    <col min="10243" max="10243" width="24.140625" style="6" customWidth="1"/>
    <col min="10244" max="10244" width="0" style="6" hidden="1" customWidth="1"/>
    <col min="10245" max="10245" width="4" style="6" customWidth="1"/>
    <col min="10246" max="10246" width="10.140625" style="6" customWidth="1"/>
    <col min="10247" max="10247" width="12.28515625" style="6" customWidth="1"/>
    <col min="10248" max="10248" width="2.5703125" style="6" customWidth="1"/>
    <col min="10249" max="10249" width="33.7109375" style="6" customWidth="1"/>
    <col min="10250" max="10250" width="2.140625" style="6" customWidth="1"/>
    <col min="10251" max="10251" width="0.42578125" style="6" customWidth="1"/>
    <col min="10252" max="10252" width="14" style="6" customWidth="1"/>
    <col min="10253" max="10253" width="5.7109375" style="6" customWidth="1"/>
    <col min="10254" max="10254" width="5.28515625" style="6" customWidth="1"/>
    <col min="10255" max="10255" width="3" style="6" customWidth="1"/>
    <col min="10256" max="10256" width="5.140625" style="6" customWidth="1"/>
    <col min="10257" max="10257" width="0.85546875" style="6" customWidth="1"/>
    <col min="10258" max="10258" width="2.42578125" style="6" customWidth="1"/>
    <col min="10259" max="10259" width="11.140625" style="6" customWidth="1"/>
    <col min="10260" max="10260" width="3.28515625" style="6" customWidth="1"/>
    <col min="10261" max="10496" width="9.140625" style="6"/>
    <col min="10497" max="10497" width="1.28515625" style="6" customWidth="1"/>
    <col min="10498" max="10498" width="8" style="6" customWidth="1"/>
    <col min="10499" max="10499" width="24.140625" style="6" customWidth="1"/>
    <col min="10500" max="10500" width="0" style="6" hidden="1" customWidth="1"/>
    <col min="10501" max="10501" width="4" style="6" customWidth="1"/>
    <col min="10502" max="10502" width="10.140625" style="6" customWidth="1"/>
    <col min="10503" max="10503" width="12.28515625" style="6" customWidth="1"/>
    <col min="10504" max="10504" width="2.5703125" style="6" customWidth="1"/>
    <col min="10505" max="10505" width="33.7109375" style="6" customWidth="1"/>
    <col min="10506" max="10506" width="2.140625" style="6" customWidth="1"/>
    <col min="10507" max="10507" width="0.42578125" style="6" customWidth="1"/>
    <col min="10508" max="10508" width="14" style="6" customWidth="1"/>
    <col min="10509" max="10509" width="5.7109375" style="6" customWidth="1"/>
    <col min="10510" max="10510" width="5.28515625" style="6" customWidth="1"/>
    <col min="10511" max="10511" width="3" style="6" customWidth="1"/>
    <col min="10512" max="10512" width="5.140625" style="6" customWidth="1"/>
    <col min="10513" max="10513" width="0.85546875" style="6" customWidth="1"/>
    <col min="10514" max="10514" width="2.42578125" style="6" customWidth="1"/>
    <col min="10515" max="10515" width="11.140625" style="6" customWidth="1"/>
    <col min="10516" max="10516" width="3.28515625" style="6" customWidth="1"/>
    <col min="10517" max="10752" width="9.140625" style="6"/>
    <col min="10753" max="10753" width="1.28515625" style="6" customWidth="1"/>
    <col min="10754" max="10754" width="8" style="6" customWidth="1"/>
    <col min="10755" max="10755" width="24.140625" style="6" customWidth="1"/>
    <col min="10756" max="10756" width="0" style="6" hidden="1" customWidth="1"/>
    <col min="10757" max="10757" width="4" style="6" customWidth="1"/>
    <col min="10758" max="10758" width="10.140625" style="6" customWidth="1"/>
    <col min="10759" max="10759" width="12.28515625" style="6" customWidth="1"/>
    <col min="10760" max="10760" width="2.5703125" style="6" customWidth="1"/>
    <col min="10761" max="10761" width="33.7109375" style="6" customWidth="1"/>
    <col min="10762" max="10762" width="2.140625" style="6" customWidth="1"/>
    <col min="10763" max="10763" width="0.42578125" style="6" customWidth="1"/>
    <col min="10764" max="10764" width="14" style="6" customWidth="1"/>
    <col min="10765" max="10765" width="5.7109375" style="6" customWidth="1"/>
    <col min="10766" max="10766" width="5.28515625" style="6" customWidth="1"/>
    <col min="10767" max="10767" width="3" style="6" customWidth="1"/>
    <col min="10768" max="10768" width="5.140625" style="6" customWidth="1"/>
    <col min="10769" max="10769" width="0.85546875" style="6" customWidth="1"/>
    <col min="10770" max="10770" width="2.42578125" style="6" customWidth="1"/>
    <col min="10771" max="10771" width="11.140625" style="6" customWidth="1"/>
    <col min="10772" max="10772" width="3.28515625" style="6" customWidth="1"/>
    <col min="10773" max="11008" width="9.140625" style="6"/>
    <col min="11009" max="11009" width="1.28515625" style="6" customWidth="1"/>
    <col min="11010" max="11010" width="8" style="6" customWidth="1"/>
    <col min="11011" max="11011" width="24.140625" style="6" customWidth="1"/>
    <col min="11012" max="11012" width="0" style="6" hidden="1" customWidth="1"/>
    <col min="11013" max="11013" width="4" style="6" customWidth="1"/>
    <col min="11014" max="11014" width="10.140625" style="6" customWidth="1"/>
    <col min="11015" max="11015" width="12.28515625" style="6" customWidth="1"/>
    <col min="11016" max="11016" width="2.5703125" style="6" customWidth="1"/>
    <col min="11017" max="11017" width="33.7109375" style="6" customWidth="1"/>
    <col min="11018" max="11018" width="2.140625" style="6" customWidth="1"/>
    <col min="11019" max="11019" width="0.42578125" style="6" customWidth="1"/>
    <col min="11020" max="11020" width="14" style="6" customWidth="1"/>
    <col min="11021" max="11021" width="5.7109375" style="6" customWidth="1"/>
    <col min="11022" max="11022" width="5.28515625" style="6" customWidth="1"/>
    <col min="11023" max="11023" width="3" style="6" customWidth="1"/>
    <col min="11024" max="11024" width="5.140625" style="6" customWidth="1"/>
    <col min="11025" max="11025" width="0.85546875" style="6" customWidth="1"/>
    <col min="11026" max="11026" width="2.42578125" style="6" customWidth="1"/>
    <col min="11027" max="11027" width="11.140625" style="6" customWidth="1"/>
    <col min="11028" max="11028" width="3.28515625" style="6" customWidth="1"/>
    <col min="11029" max="11264" width="9.140625" style="6"/>
    <col min="11265" max="11265" width="1.28515625" style="6" customWidth="1"/>
    <col min="11266" max="11266" width="8" style="6" customWidth="1"/>
    <col min="11267" max="11267" width="24.140625" style="6" customWidth="1"/>
    <col min="11268" max="11268" width="0" style="6" hidden="1" customWidth="1"/>
    <col min="11269" max="11269" width="4" style="6" customWidth="1"/>
    <col min="11270" max="11270" width="10.140625" style="6" customWidth="1"/>
    <col min="11271" max="11271" width="12.28515625" style="6" customWidth="1"/>
    <col min="11272" max="11272" width="2.5703125" style="6" customWidth="1"/>
    <col min="11273" max="11273" width="33.7109375" style="6" customWidth="1"/>
    <col min="11274" max="11274" width="2.140625" style="6" customWidth="1"/>
    <col min="11275" max="11275" width="0.42578125" style="6" customWidth="1"/>
    <col min="11276" max="11276" width="14" style="6" customWidth="1"/>
    <col min="11277" max="11277" width="5.7109375" style="6" customWidth="1"/>
    <col min="11278" max="11278" width="5.28515625" style="6" customWidth="1"/>
    <col min="11279" max="11279" width="3" style="6" customWidth="1"/>
    <col min="11280" max="11280" width="5.140625" style="6" customWidth="1"/>
    <col min="11281" max="11281" width="0.85546875" style="6" customWidth="1"/>
    <col min="11282" max="11282" width="2.42578125" style="6" customWidth="1"/>
    <col min="11283" max="11283" width="11.140625" style="6" customWidth="1"/>
    <col min="11284" max="11284" width="3.28515625" style="6" customWidth="1"/>
    <col min="11285" max="11520" width="9.140625" style="6"/>
    <col min="11521" max="11521" width="1.28515625" style="6" customWidth="1"/>
    <col min="11522" max="11522" width="8" style="6" customWidth="1"/>
    <col min="11523" max="11523" width="24.140625" style="6" customWidth="1"/>
    <col min="11524" max="11524" width="0" style="6" hidden="1" customWidth="1"/>
    <col min="11525" max="11525" width="4" style="6" customWidth="1"/>
    <col min="11526" max="11526" width="10.140625" style="6" customWidth="1"/>
    <col min="11527" max="11527" width="12.28515625" style="6" customWidth="1"/>
    <col min="11528" max="11528" width="2.5703125" style="6" customWidth="1"/>
    <col min="11529" max="11529" width="33.7109375" style="6" customWidth="1"/>
    <col min="11530" max="11530" width="2.140625" style="6" customWidth="1"/>
    <col min="11531" max="11531" width="0.42578125" style="6" customWidth="1"/>
    <col min="11532" max="11532" width="14" style="6" customWidth="1"/>
    <col min="11533" max="11533" width="5.7109375" style="6" customWidth="1"/>
    <col min="11534" max="11534" width="5.28515625" style="6" customWidth="1"/>
    <col min="11535" max="11535" width="3" style="6" customWidth="1"/>
    <col min="11536" max="11536" width="5.140625" style="6" customWidth="1"/>
    <col min="11537" max="11537" width="0.85546875" style="6" customWidth="1"/>
    <col min="11538" max="11538" width="2.42578125" style="6" customWidth="1"/>
    <col min="11539" max="11539" width="11.140625" style="6" customWidth="1"/>
    <col min="11540" max="11540" width="3.28515625" style="6" customWidth="1"/>
    <col min="11541" max="11776" width="9.140625" style="6"/>
    <col min="11777" max="11777" width="1.28515625" style="6" customWidth="1"/>
    <col min="11778" max="11778" width="8" style="6" customWidth="1"/>
    <col min="11779" max="11779" width="24.140625" style="6" customWidth="1"/>
    <col min="11780" max="11780" width="0" style="6" hidden="1" customWidth="1"/>
    <col min="11781" max="11781" width="4" style="6" customWidth="1"/>
    <col min="11782" max="11782" width="10.140625" style="6" customWidth="1"/>
    <col min="11783" max="11783" width="12.28515625" style="6" customWidth="1"/>
    <col min="11784" max="11784" width="2.5703125" style="6" customWidth="1"/>
    <col min="11785" max="11785" width="33.7109375" style="6" customWidth="1"/>
    <col min="11786" max="11786" width="2.140625" style="6" customWidth="1"/>
    <col min="11787" max="11787" width="0.42578125" style="6" customWidth="1"/>
    <col min="11788" max="11788" width="14" style="6" customWidth="1"/>
    <col min="11789" max="11789" width="5.7109375" style="6" customWidth="1"/>
    <col min="11790" max="11790" width="5.28515625" style="6" customWidth="1"/>
    <col min="11791" max="11791" width="3" style="6" customWidth="1"/>
    <col min="11792" max="11792" width="5.140625" style="6" customWidth="1"/>
    <col min="11793" max="11793" width="0.85546875" style="6" customWidth="1"/>
    <col min="11794" max="11794" width="2.42578125" style="6" customWidth="1"/>
    <col min="11795" max="11795" width="11.140625" style="6" customWidth="1"/>
    <col min="11796" max="11796" width="3.28515625" style="6" customWidth="1"/>
    <col min="11797" max="12032" width="9.140625" style="6"/>
    <col min="12033" max="12033" width="1.28515625" style="6" customWidth="1"/>
    <col min="12034" max="12034" width="8" style="6" customWidth="1"/>
    <col min="12035" max="12035" width="24.140625" style="6" customWidth="1"/>
    <col min="12036" max="12036" width="0" style="6" hidden="1" customWidth="1"/>
    <col min="12037" max="12037" width="4" style="6" customWidth="1"/>
    <col min="12038" max="12038" width="10.140625" style="6" customWidth="1"/>
    <col min="12039" max="12039" width="12.28515625" style="6" customWidth="1"/>
    <col min="12040" max="12040" width="2.5703125" style="6" customWidth="1"/>
    <col min="12041" max="12041" width="33.7109375" style="6" customWidth="1"/>
    <col min="12042" max="12042" width="2.140625" style="6" customWidth="1"/>
    <col min="12043" max="12043" width="0.42578125" style="6" customWidth="1"/>
    <col min="12044" max="12044" width="14" style="6" customWidth="1"/>
    <col min="12045" max="12045" width="5.7109375" style="6" customWidth="1"/>
    <col min="12046" max="12046" width="5.28515625" style="6" customWidth="1"/>
    <col min="12047" max="12047" width="3" style="6" customWidth="1"/>
    <col min="12048" max="12048" width="5.140625" style="6" customWidth="1"/>
    <col min="12049" max="12049" width="0.85546875" style="6" customWidth="1"/>
    <col min="12050" max="12050" width="2.42578125" style="6" customWidth="1"/>
    <col min="12051" max="12051" width="11.140625" style="6" customWidth="1"/>
    <col min="12052" max="12052" width="3.28515625" style="6" customWidth="1"/>
    <col min="12053" max="12288" width="9.140625" style="6"/>
    <col min="12289" max="12289" width="1.28515625" style="6" customWidth="1"/>
    <col min="12290" max="12290" width="8" style="6" customWidth="1"/>
    <col min="12291" max="12291" width="24.140625" style="6" customWidth="1"/>
    <col min="12292" max="12292" width="0" style="6" hidden="1" customWidth="1"/>
    <col min="12293" max="12293" width="4" style="6" customWidth="1"/>
    <col min="12294" max="12294" width="10.140625" style="6" customWidth="1"/>
    <col min="12295" max="12295" width="12.28515625" style="6" customWidth="1"/>
    <col min="12296" max="12296" width="2.5703125" style="6" customWidth="1"/>
    <col min="12297" max="12297" width="33.7109375" style="6" customWidth="1"/>
    <col min="12298" max="12298" width="2.140625" style="6" customWidth="1"/>
    <col min="12299" max="12299" width="0.42578125" style="6" customWidth="1"/>
    <col min="12300" max="12300" width="14" style="6" customWidth="1"/>
    <col min="12301" max="12301" width="5.7109375" style="6" customWidth="1"/>
    <col min="12302" max="12302" width="5.28515625" style="6" customWidth="1"/>
    <col min="12303" max="12303" width="3" style="6" customWidth="1"/>
    <col min="12304" max="12304" width="5.140625" style="6" customWidth="1"/>
    <col min="12305" max="12305" width="0.85546875" style="6" customWidth="1"/>
    <col min="12306" max="12306" width="2.42578125" style="6" customWidth="1"/>
    <col min="12307" max="12307" width="11.140625" style="6" customWidth="1"/>
    <col min="12308" max="12308" width="3.28515625" style="6" customWidth="1"/>
    <col min="12309" max="12544" width="9.140625" style="6"/>
    <col min="12545" max="12545" width="1.28515625" style="6" customWidth="1"/>
    <col min="12546" max="12546" width="8" style="6" customWidth="1"/>
    <col min="12547" max="12547" width="24.140625" style="6" customWidth="1"/>
    <col min="12548" max="12548" width="0" style="6" hidden="1" customWidth="1"/>
    <col min="12549" max="12549" width="4" style="6" customWidth="1"/>
    <col min="12550" max="12550" width="10.140625" style="6" customWidth="1"/>
    <col min="12551" max="12551" width="12.28515625" style="6" customWidth="1"/>
    <col min="12552" max="12552" width="2.5703125" style="6" customWidth="1"/>
    <col min="12553" max="12553" width="33.7109375" style="6" customWidth="1"/>
    <col min="12554" max="12554" width="2.140625" style="6" customWidth="1"/>
    <col min="12555" max="12555" width="0.42578125" style="6" customWidth="1"/>
    <col min="12556" max="12556" width="14" style="6" customWidth="1"/>
    <col min="12557" max="12557" width="5.7109375" style="6" customWidth="1"/>
    <col min="12558" max="12558" width="5.28515625" style="6" customWidth="1"/>
    <col min="12559" max="12559" width="3" style="6" customWidth="1"/>
    <col min="12560" max="12560" width="5.140625" style="6" customWidth="1"/>
    <col min="12561" max="12561" width="0.85546875" style="6" customWidth="1"/>
    <col min="12562" max="12562" width="2.42578125" style="6" customWidth="1"/>
    <col min="12563" max="12563" width="11.140625" style="6" customWidth="1"/>
    <col min="12564" max="12564" width="3.28515625" style="6" customWidth="1"/>
    <col min="12565" max="12800" width="9.140625" style="6"/>
    <col min="12801" max="12801" width="1.28515625" style="6" customWidth="1"/>
    <col min="12802" max="12802" width="8" style="6" customWidth="1"/>
    <col min="12803" max="12803" width="24.140625" style="6" customWidth="1"/>
    <col min="12804" max="12804" width="0" style="6" hidden="1" customWidth="1"/>
    <col min="12805" max="12805" width="4" style="6" customWidth="1"/>
    <col min="12806" max="12806" width="10.140625" style="6" customWidth="1"/>
    <col min="12807" max="12807" width="12.28515625" style="6" customWidth="1"/>
    <col min="12808" max="12808" width="2.5703125" style="6" customWidth="1"/>
    <col min="12809" max="12809" width="33.7109375" style="6" customWidth="1"/>
    <col min="12810" max="12810" width="2.140625" style="6" customWidth="1"/>
    <col min="12811" max="12811" width="0.42578125" style="6" customWidth="1"/>
    <col min="12812" max="12812" width="14" style="6" customWidth="1"/>
    <col min="12813" max="12813" width="5.7109375" style="6" customWidth="1"/>
    <col min="12814" max="12814" width="5.28515625" style="6" customWidth="1"/>
    <col min="12815" max="12815" width="3" style="6" customWidth="1"/>
    <col min="12816" max="12816" width="5.140625" style="6" customWidth="1"/>
    <col min="12817" max="12817" width="0.85546875" style="6" customWidth="1"/>
    <col min="12818" max="12818" width="2.42578125" style="6" customWidth="1"/>
    <col min="12819" max="12819" width="11.140625" style="6" customWidth="1"/>
    <col min="12820" max="12820" width="3.28515625" style="6" customWidth="1"/>
    <col min="12821" max="13056" width="9.140625" style="6"/>
    <col min="13057" max="13057" width="1.28515625" style="6" customWidth="1"/>
    <col min="13058" max="13058" width="8" style="6" customWidth="1"/>
    <col min="13059" max="13059" width="24.140625" style="6" customWidth="1"/>
    <col min="13060" max="13060" width="0" style="6" hidden="1" customWidth="1"/>
    <col min="13061" max="13061" width="4" style="6" customWidth="1"/>
    <col min="13062" max="13062" width="10.140625" style="6" customWidth="1"/>
    <col min="13063" max="13063" width="12.28515625" style="6" customWidth="1"/>
    <col min="13064" max="13064" width="2.5703125" style="6" customWidth="1"/>
    <col min="13065" max="13065" width="33.7109375" style="6" customWidth="1"/>
    <col min="13066" max="13066" width="2.140625" style="6" customWidth="1"/>
    <col min="13067" max="13067" width="0.42578125" style="6" customWidth="1"/>
    <col min="13068" max="13068" width="14" style="6" customWidth="1"/>
    <col min="13069" max="13069" width="5.7109375" style="6" customWidth="1"/>
    <col min="13070" max="13070" width="5.28515625" style="6" customWidth="1"/>
    <col min="13071" max="13071" width="3" style="6" customWidth="1"/>
    <col min="13072" max="13072" width="5.140625" style="6" customWidth="1"/>
    <col min="13073" max="13073" width="0.85546875" style="6" customWidth="1"/>
    <col min="13074" max="13074" width="2.42578125" style="6" customWidth="1"/>
    <col min="13075" max="13075" width="11.140625" style="6" customWidth="1"/>
    <col min="13076" max="13076" width="3.28515625" style="6" customWidth="1"/>
    <col min="13077" max="13312" width="9.140625" style="6"/>
    <col min="13313" max="13313" width="1.28515625" style="6" customWidth="1"/>
    <col min="13314" max="13314" width="8" style="6" customWidth="1"/>
    <col min="13315" max="13315" width="24.140625" style="6" customWidth="1"/>
    <col min="13316" max="13316" width="0" style="6" hidden="1" customWidth="1"/>
    <col min="13317" max="13317" width="4" style="6" customWidth="1"/>
    <col min="13318" max="13318" width="10.140625" style="6" customWidth="1"/>
    <col min="13319" max="13319" width="12.28515625" style="6" customWidth="1"/>
    <col min="13320" max="13320" width="2.5703125" style="6" customWidth="1"/>
    <col min="13321" max="13321" width="33.7109375" style="6" customWidth="1"/>
    <col min="13322" max="13322" width="2.140625" style="6" customWidth="1"/>
    <col min="13323" max="13323" width="0.42578125" style="6" customWidth="1"/>
    <col min="13324" max="13324" width="14" style="6" customWidth="1"/>
    <col min="13325" max="13325" width="5.7109375" style="6" customWidth="1"/>
    <col min="13326" max="13326" width="5.28515625" style="6" customWidth="1"/>
    <col min="13327" max="13327" width="3" style="6" customWidth="1"/>
    <col min="13328" max="13328" width="5.140625" style="6" customWidth="1"/>
    <col min="13329" max="13329" width="0.85546875" style="6" customWidth="1"/>
    <col min="13330" max="13330" width="2.42578125" style="6" customWidth="1"/>
    <col min="13331" max="13331" width="11.140625" style="6" customWidth="1"/>
    <col min="13332" max="13332" width="3.28515625" style="6" customWidth="1"/>
    <col min="13333" max="13568" width="9.140625" style="6"/>
    <col min="13569" max="13569" width="1.28515625" style="6" customWidth="1"/>
    <col min="13570" max="13570" width="8" style="6" customWidth="1"/>
    <col min="13571" max="13571" width="24.140625" style="6" customWidth="1"/>
    <col min="13572" max="13572" width="0" style="6" hidden="1" customWidth="1"/>
    <col min="13573" max="13573" width="4" style="6" customWidth="1"/>
    <col min="13574" max="13574" width="10.140625" style="6" customWidth="1"/>
    <col min="13575" max="13575" width="12.28515625" style="6" customWidth="1"/>
    <col min="13576" max="13576" width="2.5703125" style="6" customWidth="1"/>
    <col min="13577" max="13577" width="33.7109375" style="6" customWidth="1"/>
    <col min="13578" max="13578" width="2.140625" style="6" customWidth="1"/>
    <col min="13579" max="13579" width="0.42578125" style="6" customWidth="1"/>
    <col min="13580" max="13580" width="14" style="6" customWidth="1"/>
    <col min="13581" max="13581" width="5.7109375" style="6" customWidth="1"/>
    <col min="13582" max="13582" width="5.28515625" style="6" customWidth="1"/>
    <col min="13583" max="13583" width="3" style="6" customWidth="1"/>
    <col min="13584" max="13584" width="5.140625" style="6" customWidth="1"/>
    <col min="13585" max="13585" width="0.85546875" style="6" customWidth="1"/>
    <col min="13586" max="13586" width="2.42578125" style="6" customWidth="1"/>
    <col min="13587" max="13587" width="11.140625" style="6" customWidth="1"/>
    <col min="13588" max="13588" width="3.28515625" style="6" customWidth="1"/>
    <col min="13589" max="13824" width="9.140625" style="6"/>
    <col min="13825" max="13825" width="1.28515625" style="6" customWidth="1"/>
    <col min="13826" max="13826" width="8" style="6" customWidth="1"/>
    <col min="13827" max="13827" width="24.140625" style="6" customWidth="1"/>
    <col min="13828" max="13828" width="0" style="6" hidden="1" customWidth="1"/>
    <col min="13829" max="13829" width="4" style="6" customWidth="1"/>
    <col min="13830" max="13830" width="10.140625" style="6" customWidth="1"/>
    <col min="13831" max="13831" width="12.28515625" style="6" customWidth="1"/>
    <col min="13832" max="13832" width="2.5703125" style="6" customWidth="1"/>
    <col min="13833" max="13833" width="33.7109375" style="6" customWidth="1"/>
    <col min="13834" max="13834" width="2.140625" style="6" customWidth="1"/>
    <col min="13835" max="13835" width="0.42578125" style="6" customWidth="1"/>
    <col min="13836" max="13836" width="14" style="6" customWidth="1"/>
    <col min="13837" max="13837" width="5.7109375" style="6" customWidth="1"/>
    <col min="13838" max="13838" width="5.28515625" style="6" customWidth="1"/>
    <col min="13839" max="13839" width="3" style="6" customWidth="1"/>
    <col min="13840" max="13840" width="5.140625" style="6" customWidth="1"/>
    <col min="13841" max="13841" width="0.85546875" style="6" customWidth="1"/>
    <col min="13842" max="13842" width="2.42578125" style="6" customWidth="1"/>
    <col min="13843" max="13843" width="11.140625" style="6" customWidth="1"/>
    <col min="13844" max="13844" width="3.28515625" style="6" customWidth="1"/>
    <col min="13845" max="14080" width="9.140625" style="6"/>
    <col min="14081" max="14081" width="1.28515625" style="6" customWidth="1"/>
    <col min="14082" max="14082" width="8" style="6" customWidth="1"/>
    <col min="14083" max="14083" width="24.140625" style="6" customWidth="1"/>
    <col min="14084" max="14084" width="0" style="6" hidden="1" customWidth="1"/>
    <col min="14085" max="14085" width="4" style="6" customWidth="1"/>
    <col min="14086" max="14086" width="10.140625" style="6" customWidth="1"/>
    <col min="14087" max="14087" width="12.28515625" style="6" customWidth="1"/>
    <col min="14088" max="14088" width="2.5703125" style="6" customWidth="1"/>
    <col min="14089" max="14089" width="33.7109375" style="6" customWidth="1"/>
    <col min="14090" max="14090" width="2.140625" style="6" customWidth="1"/>
    <col min="14091" max="14091" width="0.42578125" style="6" customWidth="1"/>
    <col min="14092" max="14092" width="14" style="6" customWidth="1"/>
    <col min="14093" max="14093" width="5.7109375" style="6" customWidth="1"/>
    <col min="14094" max="14094" width="5.28515625" style="6" customWidth="1"/>
    <col min="14095" max="14095" width="3" style="6" customWidth="1"/>
    <col min="14096" max="14096" width="5.140625" style="6" customWidth="1"/>
    <col min="14097" max="14097" width="0.85546875" style="6" customWidth="1"/>
    <col min="14098" max="14098" width="2.42578125" style="6" customWidth="1"/>
    <col min="14099" max="14099" width="11.140625" style="6" customWidth="1"/>
    <col min="14100" max="14100" width="3.28515625" style="6" customWidth="1"/>
    <col min="14101" max="14336" width="9.140625" style="6"/>
    <col min="14337" max="14337" width="1.28515625" style="6" customWidth="1"/>
    <col min="14338" max="14338" width="8" style="6" customWidth="1"/>
    <col min="14339" max="14339" width="24.140625" style="6" customWidth="1"/>
    <col min="14340" max="14340" width="0" style="6" hidden="1" customWidth="1"/>
    <col min="14341" max="14341" width="4" style="6" customWidth="1"/>
    <col min="14342" max="14342" width="10.140625" style="6" customWidth="1"/>
    <col min="14343" max="14343" width="12.28515625" style="6" customWidth="1"/>
    <col min="14344" max="14344" width="2.5703125" style="6" customWidth="1"/>
    <col min="14345" max="14345" width="33.7109375" style="6" customWidth="1"/>
    <col min="14346" max="14346" width="2.140625" style="6" customWidth="1"/>
    <col min="14347" max="14347" width="0.42578125" style="6" customWidth="1"/>
    <col min="14348" max="14348" width="14" style="6" customWidth="1"/>
    <col min="14349" max="14349" width="5.7109375" style="6" customWidth="1"/>
    <col min="14350" max="14350" width="5.28515625" style="6" customWidth="1"/>
    <col min="14351" max="14351" width="3" style="6" customWidth="1"/>
    <col min="14352" max="14352" width="5.140625" style="6" customWidth="1"/>
    <col min="14353" max="14353" width="0.85546875" style="6" customWidth="1"/>
    <col min="14354" max="14354" width="2.42578125" style="6" customWidth="1"/>
    <col min="14355" max="14355" width="11.140625" style="6" customWidth="1"/>
    <col min="14356" max="14356" width="3.28515625" style="6" customWidth="1"/>
    <col min="14357" max="14592" width="9.140625" style="6"/>
    <col min="14593" max="14593" width="1.28515625" style="6" customWidth="1"/>
    <col min="14594" max="14594" width="8" style="6" customWidth="1"/>
    <col min="14595" max="14595" width="24.140625" style="6" customWidth="1"/>
    <col min="14596" max="14596" width="0" style="6" hidden="1" customWidth="1"/>
    <col min="14597" max="14597" width="4" style="6" customWidth="1"/>
    <col min="14598" max="14598" width="10.140625" style="6" customWidth="1"/>
    <col min="14599" max="14599" width="12.28515625" style="6" customWidth="1"/>
    <col min="14600" max="14600" width="2.5703125" style="6" customWidth="1"/>
    <col min="14601" max="14601" width="33.7109375" style="6" customWidth="1"/>
    <col min="14602" max="14602" width="2.140625" style="6" customWidth="1"/>
    <col min="14603" max="14603" width="0.42578125" style="6" customWidth="1"/>
    <col min="14604" max="14604" width="14" style="6" customWidth="1"/>
    <col min="14605" max="14605" width="5.7109375" style="6" customWidth="1"/>
    <col min="14606" max="14606" width="5.28515625" style="6" customWidth="1"/>
    <col min="14607" max="14607" width="3" style="6" customWidth="1"/>
    <col min="14608" max="14608" width="5.140625" style="6" customWidth="1"/>
    <col min="14609" max="14609" width="0.85546875" style="6" customWidth="1"/>
    <col min="14610" max="14610" width="2.42578125" style="6" customWidth="1"/>
    <col min="14611" max="14611" width="11.140625" style="6" customWidth="1"/>
    <col min="14612" max="14612" width="3.28515625" style="6" customWidth="1"/>
    <col min="14613" max="14848" width="9.140625" style="6"/>
    <col min="14849" max="14849" width="1.28515625" style="6" customWidth="1"/>
    <col min="14850" max="14850" width="8" style="6" customWidth="1"/>
    <col min="14851" max="14851" width="24.140625" style="6" customWidth="1"/>
    <col min="14852" max="14852" width="0" style="6" hidden="1" customWidth="1"/>
    <col min="14853" max="14853" width="4" style="6" customWidth="1"/>
    <col min="14854" max="14854" width="10.140625" style="6" customWidth="1"/>
    <col min="14855" max="14855" width="12.28515625" style="6" customWidth="1"/>
    <col min="14856" max="14856" width="2.5703125" style="6" customWidth="1"/>
    <col min="14857" max="14857" width="33.7109375" style="6" customWidth="1"/>
    <col min="14858" max="14858" width="2.140625" style="6" customWidth="1"/>
    <col min="14859" max="14859" width="0.42578125" style="6" customWidth="1"/>
    <col min="14860" max="14860" width="14" style="6" customWidth="1"/>
    <col min="14861" max="14861" width="5.7109375" style="6" customWidth="1"/>
    <col min="14862" max="14862" width="5.28515625" style="6" customWidth="1"/>
    <col min="14863" max="14863" width="3" style="6" customWidth="1"/>
    <col min="14864" max="14864" width="5.140625" style="6" customWidth="1"/>
    <col min="14865" max="14865" width="0.85546875" style="6" customWidth="1"/>
    <col min="14866" max="14866" width="2.42578125" style="6" customWidth="1"/>
    <col min="14867" max="14867" width="11.140625" style="6" customWidth="1"/>
    <col min="14868" max="14868" width="3.28515625" style="6" customWidth="1"/>
    <col min="14869" max="15104" width="9.140625" style="6"/>
    <col min="15105" max="15105" width="1.28515625" style="6" customWidth="1"/>
    <col min="15106" max="15106" width="8" style="6" customWidth="1"/>
    <col min="15107" max="15107" width="24.140625" style="6" customWidth="1"/>
    <col min="15108" max="15108" width="0" style="6" hidden="1" customWidth="1"/>
    <col min="15109" max="15109" width="4" style="6" customWidth="1"/>
    <col min="15110" max="15110" width="10.140625" style="6" customWidth="1"/>
    <col min="15111" max="15111" width="12.28515625" style="6" customWidth="1"/>
    <col min="15112" max="15112" width="2.5703125" style="6" customWidth="1"/>
    <col min="15113" max="15113" width="33.7109375" style="6" customWidth="1"/>
    <col min="15114" max="15114" width="2.140625" style="6" customWidth="1"/>
    <col min="15115" max="15115" width="0.42578125" style="6" customWidth="1"/>
    <col min="15116" max="15116" width="14" style="6" customWidth="1"/>
    <col min="15117" max="15117" width="5.7109375" style="6" customWidth="1"/>
    <col min="15118" max="15118" width="5.28515625" style="6" customWidth="1"/>
    <col min="15119" max="15119" width="3" style="6" customWidth="1"/>
    <col min="15120" max="15120" width="5.140625" style="6" customWidth="1"/>
    <col min="15121" max="15121" width="0.85546875" style="6" customWidth="1"/>
    <col min="15122" max="15122" width="2.42578125" style="6" customWidth="1"/>
    <col min="15123" max="15123" width="11.140625" style="6" customWidth="1"/>
    <col min="15124" max="15124" width="3.28515625" style="6" customWidth="1"/>
    <col min="15125" max="15360" width="9.140625" style="6"/>
    <col min="15361" max="15361" width="1.28515625" style="6" customWidth="1"/>
    <col min="15362" max="15362" width="8" style="6" customWidth="1"/>
    <col min="15363" max="15363" width="24.140625" style="6" customWidth="1"/>
    <col min="15364" max="15364" width="0" style="6" hidden="1" customWidth="1"/>
    <col min="15365" max="15365" width="4" style="6" customWidth="1"/>
    <col min="15366" max="15366" width="10.140625" style="6" customWidth="1"/>
    <col min="15367" max="15367" width="12.28515625" style="6" customWidth="1"/>
    <col min="15368" max="15368" width="2.5703125" style="6" customWidth="1"/>
    <col min="15369" max="15369" width="33.7109375" style="6" customWidth="1"/>
    <col min="15370" max="15370" width="2.140625" style="6" customWidth="1"/>
    <col min="15371" max="15371" width="0.42578125" style="6" customWidth="1"/>
    <col min="15372" max="15372" width="14" style="6" customWidth="1"/>
    <col min="15373" max="15373" width="5.7109375" style="6" customWidth="1"/>
    <col min="15374" max="15374" width="5.28515625" style="6" customWidth="1"/>
    <col min="15375" max="15375" width="3" style="6" customWidth="1"/>
    <col min="15376" max="15376" width="5.140625" style="6" customWidth="1"/>
    <col min="15377" max="15377" width="0.85546875" style="6" customWidth="1"/>
    <col min="15378" max="15378" width="2.42578125" style="6" customWidth="1"/>
    <col min="15379" max="15379" width="11.140625" style="6" customWidth="1"/>
    <col min="15380" max="15380" width="3.28515625" style="6" customWidth="1"/>
    <col min="15381" max="15616" width="9.140625" style="6"/>
    <col min="15617" max="15617" width="1.28515625" style="6" customWidth="1"/>
    <col min="15618" max="15618" width="8" style="6" customWidth="1"/>
    <col min="15619" max="15619" width="24.140625" style="6" customWidth="1"/>
    <col min="15620" max="15620" width="0" style="6" hidden="1" customWidth="1"/>
    <col min="15621" max="15621" width="4" style="6" customWidth="1"/>
    <col min="15622" max="15622" width="10.140625" style="6" customWidth="1"/>
    <col min="15623" max="15623" width="12.28515625" style="6" customWidth="1"/>
    <col min="15624" max="15624" width="2.5703125" style="6" customWidth="1"/>
    <col min="15625" max="15625" width="33.7109375" style="6" customWidth="1"/>
    <col min="15626" max="15626" width="2.140625" style="6" customWidth="1"/>
    <col min="15627" max="15627" width="0.42578125" style="6" customWidth="1"/>
    <col min="15628" max="15628" width="14" style="6" customWidth="1"/>
    <col min="15629" max="15629" width="5.7109375" style="6" customWidth="1"/>
    <col min="15630" max="15630" width="5.28515625" style="6" customWidth="1"/>
    <col min="15631" max="15631" width="3" style="6" customWidth="1"/>
    <col min="15632" max="15632" width="5.140625" style="6" customWidth="1"/>
    <col min="15633" max="15633" width="0.85546875" style="6" customWidth="1"/>
    <col min="15634" max="15634" width="2.42578125" style="6" customWidth="1"/>
    <col min="15635" max="15635" width="11.140625" style="6" customWidth="1"/>
    <col min="15636" max="15636" width="3.28515625" style="6" customWidth="1"/>
    <col min="15637" max="15872" width="9.140625" style="6"/>
    <col min="15873" max="15873" width="1.28515625" style="6" customWidth="1"/>
    <col min="15874" max="15874" width="8" style="6" customWidth="1"/>
    <col min="15875" max="15875" width="24.140625" style="6" customWidth="1"/>
    <col min="15876" max="15876" width="0" style="6" hidden="1" customWidth="1"/>
    <col min="15877" max="15877" width="4" style="6" customWidth="1"/>
    <col min="15878" max="15878" width="10.140625" style="6" customWidth="1"/>
    <col min="15879" max="15879" width="12.28515625" style="6" customWidth="1"/>
    <col min="15880" max="15880" width="2.5703125" style="6" customWidth="1"/>
    <col min="15881" max="15881" width="33.7109375" style="6" customWidth="1"/>
    <col min="15882" max="15882" width="2.140625" style="6" customWidth="1"/>
    <col min="15883" max="15883" width="0.42578125" style="6" customWidth="1"/>
    <col min="15884" max="15884" width="14" style="6" customWidth="1"/>
    <col min="15885" max="15885" width="5.7109375" style="6" customWidth="1"/>
    <col min="15886" max="15886" width="5.28515625" style="6" customWidth="1"/>
    <col min="15887" max="15887" width="3" style="6" customWidth="1"/>
    <col min="15888" max="15888" width="5.140625" style="6" customWidth="1"/>
    <col min="15889" max="15889" width="0.85546875" style="6" customWidth="1"/>
    <col min="15890" max="15890" width="2.42578125" style="6" customWidth="1"/>
    <col min="15891" max="15891" width="11.140625" style="6" customWidth="1"/>
    <col min="15892" max="15892" width="3.28515625" style="6" customWidth="1"/>
    <col min="15893" max="16128" width="9.140625" style="6"/>
    <col min="16129" max="16129" width="1.28515625" style="6" customWidth="1"/>
    <col min="16130" max="16130" width="8" style="6" customWidth="1"/>
    <col min="16131" max="16131" width="24.140625" style="6" customWidth="1"/>
    <col min="16132" max="16132" width="0" style="6" hidden="1" customWidth="1"/>
    <col min="16133" max="16133" width="4" style="6" customWidth="1"/>
    <col min="16134" max="16134" width="10.140625" style="6" customWidth="1"/>
    <col min="16135" max="16135" width="12.28515625" style="6" customWidth="1"/>
    <col min="16136" max="16136" width="2.5703125" style="6" customWidth="1"/>
    <col min="16137" max="16137" width="33.7109375" style="6" customWidth="1"/>
    <col min="16138" max="16138" width="2.140625" style="6" customWidth="1"/>
    <col min="16139" max="16139" width="0.42578125" style="6" customWidth="1"/>
    <col min="16140" max="16140" width="14" style="6" customWidth="1"/>
    <col min="16141" max="16141" width="5.7109375" style="6" customWidth="1"/>
    <col min="16142" max="16142" width="5.28515625" style="6" customWidth="1"/>
    <col min="16143" max="16143" width="3" style="6" customWidth="1"/>
    <col min="16144" max="16144" width="5.140625" style="6" customWidth="1"/>
    <col min="16145" max="16145" width="0.85546875" style="6" customWidth="1"/>
    <col min="16146" max="16146" width="2.42578125" style="6" customWidth="1"/>
    <col min="16147" max="16147" width="11.140625" style="6" customWidth="1"/>
    <col min="16148" max="16148" width="3.28515625" style="6" customWidth="1"/>
    <col min="16149" max="16384" width="9.140625" style="6"/>
  </cols>
  <sheetData>
    <row r="1" spans="1:20" ht="7.15" customHeight="1" x14ac:dyDescent="0.25"/>
    <row r="2" spans="1:20" x14ac:dyDescent="0.25">
      <c r="B2" s="124" t="s">
        <v>145</v>
      </c>
      <c r="C2" s="121"/>
      <c r="D2" s="121"/>
      <c r="E2" s="121"/>
      <c r="F2" s="121"/>
    </row>
    <row r="3" spans="1:20" x14ac:dyDescent="0.25">
      <c r="B3" s="121"/>
      <c r="C3" s="121"/>
      <c r="D3" s="121"/>
      <c r="E3" s="121"/>
      <c r="F3" s="121"/>
      <c r="O3" s="125"/>
      <c r="P3" s="121"/>
      <c r="R3" s="126"/>
      <c r="S3" s="121"/>
    </row>
    <row r="4" spans="1:20" x14ac:dyDescent="0.25">
      <c r="B4" s="124" t="s">
        <v>146</v>
      </c>
      <c r="C4" s="121"/>
      <c r="D4" s="121"/>
      <c r="E4" s="121"/>
      <c r="O4" s="121"/>
      <c r="P4" s="121"/>
      <c r="R4" s="121"/>
      <c r="S4" s="121"/>
    </row>
    <row r="5" spans="1:20" x14ac:dyDescent="0.25">
      <c r="B5" s="121"/>
      <c r="C5" s="121"/>
      <c r="D5" s="121"/>
      <c r="E5" s="121"/>
    </row>
    <row r="6" spans="1:20" x14ac:dyDescent="0.25">
      <c r="B6" s="121"/>
      <c r="C6" s="121"/>
      <c r="D6" s="121"/>
      <c r="E6" s="121"/>
      <c r="N6" s="125"/>
      <c r="O6" s="121"/>
      <c r="P6" s="121"/>
    </row>
    <row r="7" spans="1:20" x14ac:dyDescent="0.25">
      <c r="B7" s="121"/>
      <c r="C7" s="121"/>
      <c r="D7" s="121"/>
      <c r="E7" s="121"/>
      <c r="N7" s="121"/>
      <c r="O7" s="121"/>
      <c r="P7" s="121"/>
      <c r="R7" s="127"/>
      <c r="S7" s="121"/>
    </row>
    <row r="8" spans="1:20" x14ac:dyDescent="0.25">
      <c r="B8" s="121"/>
      <c r="C8" s="121"/>
      <c r="D8" s="121"/>
      <c r="E8" s="121"/>
      <c r="I8" s="128" t="s">
        <v>147</v>
      </c>
      <c r="N8" s="121"/>
      <c r="O8" s="121"/>
      <c r="P8" s="121"/>
      <c r="R8" s="121"/>
      <c r="S8" s="121"/>
    </row>
    <row r="9" spans="1:20" x14ac:dyDescent="0.25">
      <c r="B9" s="124" t="s">
        <v>0</v>
      </c>
      <c r="C9" s="121"/>
      <c r="D9" s="121"/>
      <c r="I9" s="121"/>
      <c r="N9" s="121"/>
      <c r="O9" s="121"/>
      <c r="P9" s="121"/>
      <c r="R9" s="121"/>
      <c r="S9" s="121"/>
    </row>
    <row r="10" spans="1:20" x14ac:dyDescent="0.25">
      <c r="B10" s="121"/>
      <c r="C10" s="121"/>
      <c r="D10" s="121"/>
      <c r="I10" s="121"/>
      <c r="R10" s="121"/>
      <c r="S10" s="121"/>
    </row>
    <row r="11" spans="1:20" x14ac:dyDescent="0.25">
      <c r="B11" s="121"/>
      <c r="C11" s="121"/>
      <c r="D11" s="121"/>
      <c r="I11" s="121"/>
    </row>
    <row r="12" spans="1:20" x14ac:dyDescent="0.25">
      <c r="I12" s="121"/>
    </row>
    <row r="13" spans="1:20" ht="5.0999999999999996" customHeight="1" x14ac:dyDescent="0.25"/>
    <row r="14" spans="1:20" ht="18" customHeight="1" x14ac:dyDescent="0.25">
      <c r="H14" s="120" t="s">
        <v>148</v>
      </c>
      <c r="I14" s="121"/>
      <c r="J14" s="121"/>
      <c r="K14" s="121"/>
    </row>
    <row r="15" spans="1:20" ht="9.9499999999999993" customHeight="1" thickBot="1" x14ac:dyDescent="0.3"/>
    <row r="16" spans="1:20" ht="16.5" thickTop="1" thickBot="1" x14ac:dyDescent="0.3">
      <c r="A16" s="133" t="s">
        <v>1</v>
      </c>
      <c r="B16" s="134"/>
      <c r="C16" s="9" t="s">
        <v>2</v>
      </c>
      <c r="D16" s="133" t="s">
        <v>3</v>
      </c>
      <c r="E16" s="134"/>
      <c r="F16" s="134"/>
      <c r="G16" s="134"/>
      <c r="H16" s="134"/>
      <c r="I16" s="134"/>
      <c r="J16" s="134"/>
      <c r="K16" s="133" t="s">
        <v>149</v>
      </c>
      <c r="L16" s="134"/>
      <c r="M16" s="133" t="s">
        <v>150</v>
      </c>
      <c r="N16" s="134"/>
      <c r="O16" s="134"/>
      <c r="P16" s="135" t="s">
        <v>195</v>
      </c>
      <c r="Q16" s="134"/>
      <c r="R16" s="134"/>
      <c r="S16" s="133" t="s">
        <v>151</v>
      </c>
      <c r="T16" s="134"/>
    </row>
    <row r="17" spans="1:20" ht="16.5" thickTop="1" thickBot="1" x14ac:dyDescent="0.3">
      <c r="A17" s="133" t="s">
        <v>1</v>
      </c>
      <c r="B17" s="134"/>
      <c r="C17" s="9" t="s">
        <v>2</v>
      </c>
      <c r="D17" s="133" t="s">
        <v>3</v>
      </c>
      <c r="E17" s="134"/>
      <c r="F17" s="134"/>
      <c r="G17" s="134"/>
      <c r="H17" s="134"/>
      <c r="I17" s="134"/>
      <c r="J17" s="134"/>
      <c r="K17" s="133" t="s">
        <v>149</v>
      </c>
      <c r="L17" s="134"/>
      <c r="M17" s="133" t="s">
        <v>150</v>
      </c>
      <c r="N17" s="134"/>
      <c r="O17" s="134"/>
      <c r="P17" s="135" t="s">
        <v>195</v>
      </c>
      <c r="Q17" s="134"/>
      <c r="R17" s="134"/>
      <c r="S17" s="133" t="s">
        <v>151</v>
      </c>
      <c r="T17" s="134"/>
    </row>
    <row r="18" spans="1:20" ht="15.75" thickTop="1" x14ac:dyDescent="0.25">
      <c r="A18" s="131"/>
      <c r="B18" s="123"/>
      <c r="C18" s="7"/>
      <c r="D18" s="131" t="s">
        <v>6</v>
      </c>
      <c r="E18" s="123"/>
      <c r="F18" s="123"/>
      <c r="G18" s="123"/>
      <c r="H18" s="123"/>
      <c r="I18" s="123"/>
      <c r="J18" s="123"/>
      <c r="K18" s="122">
        <v>4852132.9800000004</v>
      </c>
      <c r="L18" s="123"/>
      <c r="M18" s="122">
        <v>325270.95</v>
      </c>
      <c r="N18" s="123"/>
      <c r="O18" s="123"/>
      <c r="P18" s="122">
        <v>6.69</v>
      </c>
      <c r="Q18" s="123"/>
      <c r="R18" s="123"/>
      <c r="S18" s="122">
        <v>5177403.93</v>
      </c>
      <c r="T18" s="123"/>
    </row>
    <row r="19" spans="1:20" x14ac:dyDescent="0.25">
      <c r="A19" s="131"/>
      <c r="B19" s="123"/>
      <c r="C19" s="7" t="s">
        <v>196</v>
      </c>
      <c r="D19" s="131" t="s">
        <v>197</v>
      </c>
      <c r="E19" s="123"/>
      <c r="F19" s="123"/>
      <c r="G19" s="123"/>
      <c r="H19" s="123"/>
      <c r="I19" s="123"/>
      <c r="J19" s="123"/>
      <c r="K19" s="122">
        <v>4852132.9800000004</v>
      </c>
      <c r="L19" s="123"/>
      <c r="M19" s="122">
        <v>325270.95</v>
      </c>
      <c r="N19" s="123"/>
      <c r="O19" s="123"/>
      <c r="P19" s="122">
        <v>6.69</v>
      </c>
      <c r="Q19" s="123"/>
      <c r="R19" s="123"/>
      <c r="S19" s="122">
        <v>5177403.93</v>
      </c>
      <c r="T19" s="123"/>
    </row>
    <row r="20" spans="1:20" x14ac:dyDescent="0.25">
      <c r="A20" s="131"/>
      <c r="B20" s="123"/>
      <c r="C20" s="7" t="s">
        <v>198</v>
      </c>
      <c r="D20" s="131" t="s">
        <v>199</v>
      </c>
      <c r="E20" s="123"/>
      <c r="F20" s="123"/>
      <c r="G20" s="123"/>
      <c r="H20" s="123"/>
      <c r="I20" s="123"/>
      <c r="J20" s="123"/>
      <c r="K20" s="122">
        <v>4852132.9800000004</v>
      </c>
      <c r="L20" s="123"/>
      <c r="M20" s="122">
        <v>325270.95</v>
      </c>
      <c r="N20" s="123"/>
      <c r="O20" s="123"/>
      <c r="P20" s="122">
        <v>6.69</v>
      </c>
      <c r="Q20" s="123"/>
      <c r="R20" s="123"/>
      <c r="S20" s="122">
        <v>5177403.93</v>
      </c>
      <c r="T20" s="123"/>
    </row>
    <row r="21" spans="1:20" x14ac:dyDescent="0.25">
      <c r="A21" s="131"/>
      <c r="B21" s="123"/>
      <c r="C21" s="7" t="s">
        <v>200</v>
      </c>
      <c r="D21" s="131" t="s">
        <v>201</v>
      </c>
      <c r="E21" s="123"/>
      <c r="F21" s="123"/>
      <c r="G21" s="123"/>
      <c r="H21" s="123"/>
      <c r="I21" s="123"/>
      <c r="J21" s="123"/>
      <c r="K21" s="122">
        <v>4852132.9800000004</v>
      </c>
      <c r="L21" s="123"/>
      <c r="M21" s="122">
        <v>325270.95</v>
      </c>
      <c r="N21" s="123"/>
      <c r="O21" s="123"/>
      <c r="P21" s="122">
        <v>6.69</v>
      </c>
      <c r="Q21" s="123"/>
      <c r="R21" s="123"/>
      <c r="S21" s="122">
        <v>5177403.93</v>
      </c>
      <c r="T21" s="123"/>
    </row>
    <row r="22" spans="1:20" x14ac:dyDescent="0.25">
      <c r="A22" s="131"/>
      <c r="B22" s="123"/>
      <c r="C22" s="7" t="s">
        <v>39</v>
      </c>
      <c r="D22" s="131" t="s">
        <v>40</v>
      </c>
      <c r="E22" s="123"/>
      <c r="F22" s="123"/>
      <c r="G22" s="123"/>
      <c r="H22" s="123"/>
      <c r="I22" s="123"/>
      <c r="J22" s="123"/>
      <c r="K22" s="122">
        <v>4430117.95</v>
      </c>
      <c r="L22" s="123"/>
      <c r="M22" s="122">
        <v>196845.88</v>
      </c>
      <c r="N22" s="123"/>
      <c r="O22" s="123"/>
      <c r="P22" s="122">
        <f>M22/K22*100</f>
        <v>4.4433552835765919</v>
      </c>
      <c r="Q22" s="123"/>
      <c r="R22" s="123"/>
      <c r="S22" s="122">
        <v>4627450.22</v>
      </c>
      <c r="T22" s="123"/>
    </row>
    <row r="23" spans="1:20" x14ac:dyDescent="0.25">
      <c r="A23" s="131"/>
      <c r="B23" s="123"/>
      <c r="C23" s="7" t="s">
        <v>41</v>
      </c>
      <c r="D23" s="131" t="s">
        <v>42</v>
      </c>
      <c r="E23" s="123"/>
      <c r="F23" s="123"/>
      <c r="G23" s="123"/>
      <c r="H23" s="123"/>
      <c r="I23" s="123"/>
      <c r="J23" s="123"/>
      <c r="K23" s="122">
        <v>73480.13</v>
      </c>
      <c r="L23" s="123"/>
      <c r="M23" s="122">
        <v>2178.09</v>
      </c>
      <c r="N23" s="123"/>
      <c r="O23" s="123"/>
      <c r="P23" s="122">
        <f>M23/K23*100</f>
        <v>2.9641890943851079</v>
      </c>
      <c r="Q23" s="123"/>
      <c r="R23" s="123"/>
      <c r="S23" s="122">
        <v>76144.61</v>
      </c>
      <c r="T23" s="123"/>
    </row>
    <row r="24" spans="1:20" x14ac:dyDescent="0.25">
      <c r="A24" s="131"/>
      <c r="B24" s="123"/>
      <c r="C24" s="7" t="s">
        <v>17</v>
      </c>
      <c r="D24" s="131" t="s">
        <v>18</v>
      </c>
      <c r="E24" s="123"/>
      <c r="F24" s="123"/>
      <c r="G24" s="123"/>
      <c r="H24" s="123"/>
      <c r="I24" s="123"/>
      <c r="J24" s="123"/>
      <c r="K24" s="122">
        <v>73480.13</v>
      </c>
      <c r="L24" s="123"/>
      <c r="M24" s="122">
        <v>2178.09</v>
      </c>
      <c r="N24" s="123"/>
      <c r="O24" s="123"/>
      <c r="P24" s="122">
        <v>2.96</v>
      </c>
      <c r="Q24" s="123"/>
      <c r="R24" s="123"/>
      <c r="S24" s="122">
        <v>76144.61</v>
      </c>
      <c r="T24" s="123"/>
    </row>
    <row r="25" spans="1:20" x14ac:dyDescent="0.25">
      <c r="A25" s="131"/>
      <c r="B25" s="123"/>
      <c r="C25" s="7" t="s">
        <v>157</v>
      </c>
      <c r="D25" s="131" t="s">
        <v>158</v>
      </c>
      <c r="E25" s="123"/>
      <c r="F25" s="123"/>
      <c r="G25" s="123"/>
      <c r="H25" s="123"/>
      <c r="I25" s="123"/>
      <c r="J25" s="123"/>
      <c r="K25" s="122">
        <v>73480.13</v>
      </c>
      <c r="L25" s="123"/>
      <c r="M25" s="122">
        <v>0</v>
      </c>
      <c r="N25" s="123"/>
      <c r="O25" s="123"/>
      <c r="P25" s="122">
        <v>0</v>
      </c>
      <c r="Q25" s="123"/>
      <c r="R25" s="123"/>
      <c r="S25" s="122">
        <v>76144.61</v>
      </c>
      <c r="T25" s="123"/>
    </row>
    <row r="26" spans="1:20" x14ac:dyDescent="0.25">
      <c r="A26" s="131"/>
      <c r="B26" s="123"/>
      <c r="C26" s="7" t="s">
        <v>178</v>
      </c>
      <c r="D26" s="131" t="s">
        <v>179</v>
      </c>
      <c r="E26" s="123"/>
      <c r="F26" s="123"/>
      <c r="G26" s="123"/>
      <c r="H26" s="123"/>
      <c r="I26" s="123"/>
      <c r="J26" s="123"/>
      <c r="K26" s="122">
        <v>73470.13</v>
      </c>
      <c r="L26" s="123"/>
      <c r="M26" s="122">
        <v>0</v>
      </c>
      <c r="N26" s="123"/>
      <c r="O26" s="123"/>
      <c r="P26" s="122">
        <v>0</v>
      </c>
      <c r="Q26" s="123"/>
      <c r="R26" s="123"/>
      <c r="S26" s="122">
        <v>76144.61</v>
      </c>
      <c r="T26" s="123"/>
    </row>
    <row r="27" spans="1:20" x14ac:dyDescent="0.25">
      <c r="A27" s="131"/>
      <c r="B27" s="123"/>
      <c r="C27" s="7" t="s">
        <v>180</v>
      </c>
      <c r="D27" s="131" t="s">
        <v>181</v>
      </c>
      <c r="E27" s="123"/>
      <c r="F27" s="123"/>
      <c r="G27" s="123"/>
      <c r="H27" s="123"/>
      <c r="I27" s="123"/>
      <c r="J27" s="123"/>
      <c r="K27" s="122">
        <v>10</v>
      </c>
      <c r="L27" s="123"/>
      <c r="M27" s="122">
        <v>0</v>
      </c>
      <c r="N27" s="123"/>
      <c r="O27" s="123"/>
      <c r="P27" s="122">
        <v>0</v>
      </c>
      <c r="Q27" s="123"/>
      <c r="R27" s="123"/>
      <c r="S27" s="122">
        <v>10</v>
      </c>
      <c r="T27" s="123"/>
    </row>
    <row r="28" spans="1:20" x14ac:dyDescent="0.25">
      <c r="A28" s="131"/>
      <c r="B28" s="123"/>
      <c r="C28" s="7" t="s">
        <v>156</v>
      </c>
      <c r="D28" s="131" t="s">
        <v>5</v>
      </c>
      <c r="E28" s="123"/>
      <c r="F28" s="123"/>
      <c r="G28" s="123"/>
      <c r="H28" s="123"/>
      <c r="I28" s="123"/>
      <c r="J28" s="123"/>
      <c r="K28" s="122">
        <v>0</v>
      </c>
      <c r="L28" s="123"/>
      <c r="M28" s="122">
        <v>2178.09</v>
      </c>
      <c r="N28" s="123"/>
      <c r="O28" s="123"/>
      <c r="P28" s="122">
        <v>100</v>
      </c>
      <c r="Q28" s="123"/>
      <c r="R28" s="123"/>
      <c r="S28" s="122">
        <v>2178.09</v>
      </c>
      <c r="T28" s="123"/>
    </row>
    <row r="29" spans="1:20" x14ac:dyDescent="0.25">
      <c r="A29" s="131"/>
      <c r="B29" s="123"/>
      <c r="C29" s="7" t="s">
        <v>174</v>
      </c>
      <c r="D29" s="131" t="s">
        <v>175</v>
      </c>
      <c r="E29" s="123"/>
      <c r="F29" s="123"/>
      <c r="G29" s="123"/>
      <c r="H29" s="123"/>
      <c r="I29" s="123"/>
      <c r="J29" s="123"/>
      <c r="K29" s="122">
        <v>0</v>
      </c>
      <c r="L29" s="123"/>
      <c r="M29" s="122">
        <v>2178.09</v>
      </c>
      <c r="N29" s="123"/>
      <c r="O29" s="123"/>
      <c r="P29" s="122">
        <v>100</v>
      </c>
      <c r="Q29" s="123"/>
      <c r="R29" s="123"/>
      <c r="S29" s="122">
        <v>2178.09</v>
      </c>
      <c r="T29" s="123"/>
    </row>
    <row r="30" spans="1:20" x14ac:dyDescent="0.25">
      <c r="A30" s="131"/>
      <c r="B30" s="123"/>
      <c r="C30" s="7" t="s">
        <v>43</v>
      </c>
      <c r="D30" s="131" t="s">
        <v>44</v>
      </c>
      <c r="E30" s="123"/>
      <c r="F30" s="123"/>
      <c r="G30" s="123"/>
      <c r="H30" s="123"/>
      <c r="I30" s="123"/>
      <c r="J30" s="123"/>
      <c r="K30" s="122">
        <v>78177.820000000007</v>
      </c>
      <c r="L30" s="123"/>
      <c r="M30" s="122">
        <v>3084.33</v>
      </c>
      <c r="N30" s="123"/>
      <c r="O30" s="123"/>
      <c r="P30" s="122">
        <v>3.95</v>
      </c>
      <c r="Q30" s="123"/>
      <c r="R30" s="123"/>
      <c r="S30" s="122">
        <v>81262.149999999994</v>
      </c>
      <c r="T30" s="123"/>
    </row>
    <row r="31" spans="1:20" x14ac:dyDescent="0.25">
      <c r="A31" s="131"/>
      <c r="B31" s="123"/>
      <c r="C31" s="7" t="s">
        <v>17</v>
      </c>
      <c r="D31" s="131" t="s">
        <v>18</v>
      </c>
      <c r="E31" s="123"/>
      <c r="F31" s="123"/>
      <c r="G31" s="123"/>
      <c r="H31" s="123"/>
      <c r="I31" s="123"/>
      <c r="J31" s="123"/>
      <c r="K31" s="122">
        <v>78177.820000000007</v>
      </c>
      <c r="L31" s="123"/>
      <c r="M31" s="122">
        <v>3084.33</v>
      </c>
      <c r="N31" s="123"/>
      <c r="O31" s="123"/>
      <c r="P31" s="122">
        <v>3.95</v>
      </c>
      <c r="Q31" s="123"/>
      <c r="R31" s="123"/>
      <c r="S31" s="122">
        <v>81262.149999999994</v>
      </c>
      <c r="T31" s="123"/>
    </row>
    <row r="32" spans="1:20" x14ac:dyDescent="0.25">
      <c r="A32" s="131"/>
      <c r="B32" s="123"/>
      <c r="C32" s="7" t="s">
        <v>157</v>
      </c>
      <c r="D32" s="131" t="s">
        <v>158</v>
      </c>
      <c r="E32" s="123"/>
      <c r="F32" s="123"/>
      <c r="G32" s="123"/>
      <c r="H32" s="123"/>
      <c r="I32" s="123"/>
      <c r="J32" s="123"/>
      <c r="K32" s="122">
        <v>78177.820000000007</v>
      </c>
      <c r="L32" s="123"/>
      <c r="M32" s="122">
        <v>0</v>
      </c>
      <c r="N32" s="123"/>
      <c r="O32" s="123"/>
      <c r="P32" s="122">
        <v>0</v>
      </c>
      <c r="Q32" s="123"/>
      <c r="R32" s="123"/>
      <c r="S32" s="122">
        <v>78177.820000000007</v>
      </c>
      <c r="T32" s="123"/>
    </row>
    <row r="33" spans="1:20" x14ac:dyDescent="0.25">
      <c r="A33" s="131"/>
      <c r="B33" s="123"/>
      <c r="C33" s="7" t="s">
        <v>178</v>
      </c>
      <c r="D33" s="131" t="s">
        <v>179</v>
      </c>
      <c r="E33" s="123"/>
      <c r="F33" s="123"/>
      <c r="G33" s="123"/>
      <c r="H33" s="123"/>
      <c r="I33" s="123"/>
      <c r="J33" s="123"/>
      <c r="K33" s="122">
        <v>78177.820000000007</v>
      </c>
      <c r="L33" s="123"/>
      <c r="M33" s="122">
        <v>0</v>
      </c>
      <c r="N33" s="123"/>
      <c r="O33" s="123"/>
      <c r="P33" s="122">
        <v>0</v>
      </c>
      <c r="Q33" s="123"/>
      <c r="R33" s="123"/>
      <c r="S33" s="122">
        <v>78177.820000000007</v>
      </c>
      <c r="T33" s="123"/>
    </row>
    <row r="34" spans="1:20" x14ac:dyDescent="0.25">
      <c r="A34" s="131"/>
      <c r="B34" s="123"/>
      <c r="C34" s="7" t="s">
        <v>156</v>
      </c>
      <c r="D34" s="131" t="s">
        <v>5</v>
      </c>
      <c r="E34" s="123"/>
      <c r="F34" s="123"/>
      <c r="G34" s="123"/>
      <c r="H34" s="123"/>
      <c r="I34" s="123"/>
      <c r="J34" s="123"/>
      <c r="K34" s="122">
        <v>0</v>
      </c>
      <c r="L34" s="123"/>
      <c r="M34" s="122">
        <v>3084.33</v>
      </c>
      <c r="N34" s="123"/>
      <c r="O34" s="123"/>
      <c r="P34" s="122">
        <v>100</v>
      </c>
      <c r="Q34" s="123"/>
      <c r="R34" s="123"/>
      <c r="S34" s="122">
        <v>3084.33</v>
      </c>
      <c r="T34" s="123"/>
    </row>
    <row r="35" spans="1:20" x14ac:dyDescent="0.25">
      <c r="A35" s="131"/>
      <c r="B35" s="123"/>
      <c r="C35" s="7" t="s">
        <v>174</v>
      </c>
      <c r="D35" s="131" t="s">
        <v>175</v>
      </c>
      <c r="E35" s="123"/>
      <c r="F35" s="123"/>
      <c r="G35" s="123"/>
      <c r="H35" s="123"/>
      <c r="I35" s="123"/>
      <c r="J35" s="123"/>
      <c r="K35" s="122">
        <v>0</v>
      </c>
      <c r="L35" s="123"/>
      <c r="M35" s="122">
        <v>3084.33</v>
      </c>
      <c r="N35" s="123"/>
      <c r="O35" s="123"/>
      <c r="P35" s="122">
        <v>100</v>
      </c>
      <c r="Q35" s="123"/>
      <c r="R35" s="123"/>
      <c r="S35" s="122">
        <v>3084.33</v>
      </c>
      <c r="T35" s="123"/>
    </row>
    <row r="36" spans="1:20" x14ac:dyDescent="0.25">
      <c r="A36" s="131"/>
      <c r="B36" s="123"/>
      <c r="C36" s="7" t="s">
        <v>45</v>
      </c>
      <c r="D36" s="131" t="s">
        <v>46</v>
      </c>
      <c r="E36" s="123"/>
      <c r="F36" s="123"/>
      <c r="G36" s="123"/>
      <c r="H36" s="123"/>
      <c r="I36" s="123"/>
      <c r="J36" s="123"/>
      <c r="K36" s="122">
        <v>1706160</v>
      </c>
      <c r="L36" s="123"/>
      <c r="M36" s="122">
        <v>159.33000000000001</v>
      </c>
      <c r="N36" s="123"/>
      <c r="O36" s="123"/>
      <c r="P36" s="122">
        <v>0.01</v>
      </c>
      <c r="Q36" s="123"/>
      <c r="R36" s="123"/>
      <c r="S36" s="122">
        <v>1706319.33</v>
      </c>
      <c r="T36" s="123"/>
    </row>
    <row r="37" spans="1:20" x14ac:dyDescent="0.25">
      <c r="A37" s="131"/>
      <c r="B37" s="123"/>
      <c r="C37" s="7" t="s">
        <v>13</v>
      </c>
      <c r="D37" s="131" t="s">
        <v>12</v>
      </c>
      <c r="E37" s="123"/>
      <c r="F37" s="123"/>
      <c r="G37" s="123"/>
      <c r="H37" s="123"/>
      <c r="I37" s="123"/>
      <c r="J37" s="123"/>
      <c r="K37" s="122">
        <v>1700010</v>
      </c>
      <c r="L37" s="123"/>
      <c r="M37" s="122">
        <v>0</v>
      </c>
      <c r="N37" s="123"/>
      <c r="O37" s="123"/>
      <c r="P37" s="122">
        <v>0</v>
      </c>
      <c r="Q37" s="123"/>
      <c r="R37" s="123"/>
      <c r="S37" s="122">
        <v>1700010</v>
      </c>
      <c r="T37" s="123"/>
    </row>
    <row r="38" spans="1:20" x14ac:dyDescent="0.25">
      <c r="A38" s="131"/>
      <c r="B38" s="123"/>
      <c r="C38" s="7" t="s">
        <v>157</v>
      </c>
      <c r="D38" s="131" t="s">
        <v>158</v>
      </c>
      <c r="E38" s="123"/>
      <c r="F38" s="123"/>
      <c r="G38" s="123"/>
      <c r="H38" s="123"/>
      <c r="I38" s="123"/>
      <c r="J38" s="123"/>
      <c r="K38" s="122">
        <v>1700010</v>
      </c>
      <c r="L38" s="123"/>
      <c r="M38" s="122">
        <v>0</v>
      </c>
      <c r="N38" s="123"/>
      <c r="O38" s="123"/>
      <c r="P38" s="122">
        <v>0</v>
      </c>
      <c r="Q38" s="123"/>
      <c r="R38" s="123"/>
      <c r="S38" s="122">
        <v>1700010</v>
      </c>
      <c r="T38" s="123"/>
    </row>
    <row r="39" spans="1:20" x14ac:dyDescent="0.25">
      <c r="A39" s="131"/>
      <c r="B39" s="123"/>
      <c r="C39" s="7" t="s">
        <v>176</v>
      </c>
      <c r="D39" s="131" t="s">
        <v>177</v>
      </c>
      <c r="E39" s="123"/>
      <c r="F39" s="123"/>
      <c r="G39" s="123"/>
      <c r="H39" s="123"/>
      <c r="I39" s="123"/>
      <c r="J39" s="123"/>
      <c r="K39" s="122">
        <v>33300</v>
      </c>
      <c r="L39" s="123"/>
      <c r="M39" s="122">
        <v>0</v>
      </c>
      <c r="N39" s="123"/>
      <c r="O39" s="123"/>
      <c r="P39" s="122">
        <v>0</v>
      </c>
      <c r="Q39" s="123"/>
      <c r="R39" s="123"/>
      <c r="S39" s="122">
        <v>33300</v>
      </c>
      <c r="T39" s="123"/>
    </row>
    <row r="40" spans="1:20" x14ac:dyDescent="0.25">
      <c r="A40" s="131"/>
      <c r="B40" s="123"/>
      <c r="C40" s="7" t="s">
        <v>178</v>
      </c>
      <c r="D40" s="131" t="s">
        <v>179</v>
      </c>
      <c r="E40" s="123"/>
      <c r="F40" s="123"/>
      <c r="G40" s="123"/>
      <c r="H40" s="123"/>
      <c r="I40" s="123"/>
      <c r="J40" s="123"/>
      <c r="K40" s="122">
        <v>1666690</v>
      </c>
      <c r="L40" s="123"/>
      <c r="M40" s="122">
        <v>0</v>
      </c>
      <c r="N40" s="123"/>
      <c r="O40" s="123"/>
      <c r="P40" s="122">
        <v>0</v>
      </c>
      <c r="Q40" s="123"/>
      <c r="R40" s="123"/>
      <c r="S40" s="122">
        <v>1666690</v>
      </c>
      <c r="T40" s="123"/>
    </row>
    <row r="41" spans="1:20" x14ac:dyDescent="0.25">
      <c r="A41" s="131"/>
      <c r="B41" s="123"/>
      <c r="C41" s="7" t="s">
        <v>180</v>
      </c>
      <c r="D41" s="131" t="s">
        <v>181</v>
      </c>
      <c r="E41" s="123"/>
      <c r="F41" s="123"/>
      <c r="G41" s="123"/>
      <c r="H41" s="123"/>
      <c r="I41" s="123"/>
      <c r="J41" s="123"/>
      <c r="K41" s="122">
        <v>20</v>
      </c>
      <c r="L41" s="123"/>
      <c r="M41" s="122">
        <v>0</v>
      </c>
      <c r="N41" s="123"/>
      <c r="O41" s="123"/>
      <c r="P41" s="122">
        <v>0</v>
      </c>
      <c r="Q41" s="123"/>
      <c r="R41" s="123"/>
      <c r="S41" s="122">
        <v>20</v>
      </c>
      <c r="T41" s="123"/>
    </row>
    <row r="42" spans="1:20" x14ac:dyDescent="0.25">
      <c r="A42" s="131"/>
      <c r="B42" s="123"/>
      <c r="C42" s="7" t="s">
        <v>16</v>
      </c>
      <c r="D42" s="131" t="s">
        <v>194</v>
      </c>
      <c r="E42" s="123"/>
      <c r="F42" s="123"/>
      <c r="G42" s="123"/>
      <c r="H42" s="123"/>
      <c r="I42" s="123"/>
      <c r="J42" s="123"/>
      <c r="K42" s="122">
        <v>1500</v>
      </c>
      <c r="L42" s="123"/>
      <c r="M42" s="122">
        <v>0</v>
      </c>
      <c r="N42" s="123"/>
      <c r="O42" s="123"/>
      <c r="P42" s="122">
        <v>0</v>
      </c>
      <c r="Q42" s="123"/>
      <c r="R42" s="123"/>
      <c r="S42" s="122">
        <v>1500</v>
      </c>
      <c r="T42" s="123"/>
    </row>
    <row r="43" spans="1:20" x14ac:dyDescent="0.25">
      <c r="A43" s="131"/>
      <c r="B43" s="123"/>
      <c r="C43" s="7" t="s">
        <v>157</v>
      </c>
      <c r="D43" s="131" t="s">
        <v>158</v>
      </c>
      <c r="E43" s="123"/>
      <c r="F43" s="123"/>
      <c r="G43" s="123"/>
      <c r="H43" s="123"/>
      <c r="I43" s="123"/>
      <c r="J43" s="123"/>
      <c r="K43" s="122">
        <v>1500</v>
      </c>
      <c r="L43" s="123"/>
      <c r="M43" s="122">
        <v>0</v>
      </c>
      <c r="N43" s="123"/>
      <c r="O43" s="123"/>
      <c r="P43" s="122">
        <v>0</v>
      </c>
      <c r="Q43" s="123"/>
      <c r="R43" s="123"/>
      <c r="S43" s="122">
        <v>1500</v>
      </c>
      <c r="T43" s="123"/>
    </row>
    <row r="44" spans="1:20" x14ac:dyDescent="0.25">
      <c r="A44" s="131"/>
      <c r="B44" s="123"/>
      <c r="C44" s="7" t="s">
        <v>178</v>
      </c>
      <c r="D44" s="131" t="s">
        <v>179</v>
      </c>
      <c r="E44" s="123"/>
      <c r="F44" s="123"/>
      <c r="G44" s="123"/>
      <c r="H44" s="123"/>
      <c r="I44" s="123"/>
      <c r="J44" s="123"/>
      <c r="K44" s="122">
        <v>1500</v>
      </c>
      <c r="L44" s="123"/>
      <c r="M44" s="122">
        <v>0</v>
      </c>
      <c r="N44" s="123"/>
      <c r="O44" s="123"/>
      <c r="P44" s="122">
        <v>0</v>
      </c>
      <c r="Q44" s="123"/>
      <c r="R44" s="123"/>
      <c r="S44" s="122">
        <v>1500</v>
      </c>
      <c r="T44" s="123"/>
    </row>
    <row r="45" spans="1:20" x14ac:dyDescent="0.25">
      <c r="A45" s="131"/>
      <c r="B45" s="123"/>
      <c r="C45" s="7" t="s">
        <v>31</v>
      </c>
      <c r="D45" s="131" t="s">
        <v>30</v>
      </c>
      <c r="E45" s="123"/>
      <c r="F45" s="123"/>
      <c r="G45" s="123"/>
      <c r="H45" s="123"/>
      <c r="I45" s="123"/>
      <c r="J45" s="123"/>
      <c r="K45" s="122">
        <v>4500</v>
      </c>
      <c r="L45" s="123"/>
      <c r="M45" s="122">
        <v>0</v>
      </c>
      <c r="N45" s="123"/>
      <c r="O45" s="123"/>
      <c r="P45" s="122">
        <v>0</v>
      </c>
      <c r="Q45" s="123"/>
      <c r="R45" s="123"/>
      <c r="S45" s="122">
        <v>4500</v>
      </c>
      <c r="T45" s="123"/>
    </row>
    <row r="46" spans="1:20" x14ac:dyDescent="0.25">
      <c r="A46" s="131"/>
      <c r="B46" s="123"/>
      <c r="C46" s="7" t="s">
        <v>157</v>
      </c>
      <c r="D46" s="131" t="s">
        <v>158</v>
      </c>
      <c r="E46" s="123"/>
      <c r="F46" s="123"/>
      <c r="G46" s="123"/>
      <c r="H46" s="123"/>
      <c r="I46" s="123"/>
      <c r="J46" s="123"/>
      <c r="K46" s="122">
        <v>4500</v>
      </c>
      <c r="L46" s="123"/>
      <c r="M46" s="122">
        <v>0</v>
      </c>
      <c r="N46" s="123"/>
      <c r="O46" s="123"/>
      <c r="P46" s="122">
        <v>0</v>
      </c>
      <c r="Q46" s="123"/>
      <c r="R46" s="123"/>
      <c r="S46" s="122">
        <v>4500</v>
      </c>
      <c r="T46" s="123"/>
    </row>
    <row r="47" spans="1:20" x14ac:dyDescent="0.25">
      <c r="A47" s="131"/>
      <c r="B47" s="123"/>
      <c r="C47" s="7" t="s">
        <v>178</v>
      </c>
      <c r="D47" s="131" t="s">
        <v>179</v>
      </c>
      <c r="E47" s="123"/>
      <c r="F47" s="123"/>
      <c r="G47" s="123"/>
      <c r="H47" s="123"/>
      <c r="I47" s="123"/>
      <c r="J47" s="123"/>
      <c r="K47" s="122">
        <v>4500</v>
      </c>
      <c r="L47" s="123"/>
      <c r="M47" s="122">
        <v>0</v>
      </c>
      <c r="N47" s="123"/>
      <c r="O47" s="123"/>
      <c r="P47" s="122">
        <v>0</v>
      </c>
      <c r="Q47" s="123"/>
      <c r="R47" s="123"/>
      <c r="S47" s="122">
        <v>4500</v>
      </c>
      <c r="T47" s="123"/>
    </row>
    <row r="48" spans="1:20" x14ac:dyDescent="0.25">
      <c r="A48" s="131"/>
      <c r="B48" s="123"/>
      <c r="C48" s="7" t="s">
        <v>34</v>
      </c>
      <c r="D48" s="131" t="s">
        <v>35</v>
      </c>
      <c r="E48" s="123"/>
      <c r="F48" s="123"/>
      <c r="G48" s="123"/>
      <c r="H48" s="123"/>
      <c r="I48" s="123"/>
      <c r="J48" s="123"/>
      <c r="K48" s="122">
        <v>150</v>
      </c>
      <c r="L48" s="123"/>
      <c r="M48" s="122">
        <v>159.33000000000001</v>
      </c>
      <c r="N48" s="123"/>
      <c r="O48" s="123"/>
      <c r="P48" s="122">
        <v>106.22</v>
      </c>
      <c r="Q48" s="123"/>
      <c r="R48" s="123"/>
      <c r="S48" s="122">
        <v>309.33</v>
      </c>
      <c r="T48" s="123"/>
    </row>
    <row r="49" spans="1:20" x14ac:dyDescent="0.25">
      <c r="A49" s="131"/>
      <c r="B49" s="123"/>
      <c r="C49" s="7" t="s">
        <v>157</v>
      </c>
      <c r="D49" s="131" t="s">
        <v>158</v>
      </c>
      <c r="E49" s="123"/>
      <c r="F49" s="123"/>
      <c r="G49" s="123"/>
      <c r="H49" s="123"/>
      <c r="I49" s="123"/>
      <c r="J49" s="123"/>
      <c r="K49" s="122">
        <v>150</v>
      </c>
      <c r="L49" s="123"/>
      <c r="M49" s="122">
        <v>159.33000000000001</v>
      </c>
      <c r="N49" s="123"/>
      <c r="O49" s="123"/>
      <c r="P49" s="122">
        <v>106.22</v>
      </c>
      <c r="Q49" s="123"/>
      <c r="R49" s="123"/>
      <c r="S49" s="122">
        <v>309.33</v>
      </c>
      <c r="T49" s="123"/>
    </row>
    <row r="50" spans="1:20" x14ac:dyDescent="0.25">
      <c r="A50" s="131"/>
      <c r="B50" s="123"/>
      <c r="C50" s="7" t="s">
        <v>178</v>
      </c>
      <c r="D50" s="131" t="s">
        <v>179</v>
      </c>
      <c r="E50" s="123"/>
      <c r="F50" s="123"/>
      <c r="G50" s="123"/>
      <c r="H50" s="123"/>
      <c r="I50" s="123"/>
      <c r="J50" s="123"/>
      <c r="K50" s="122">
        <v>150</v>
      </c>
      <c r="L50" s="123"/>
      <c r="M50" s="122">
        <v>159.33000000000001</v>
      </c>
      <c r="N50" s="123"/>
      <c r="O50" s="123"/>
      <c r="P50" s="122">
        <v>106.22</v>
      </c>
      <c r="Q50" s="123"/>
      <c r="R50" s="123"/>
      <c r="S50" s="122">
        <v>309.33</v>
      </c>
      <c r="T50" s="123"/>
    </row>
    <row r="51" spans="1:20" x14ac:dyDescent="0.25">
      <c r="A51" s="131"/>
      <c r="B51" s="123"/>
      <c r="C51" s="7" t="s">
        <v>47</v>
      </c>
      <c r="D51" s="131" t="s">
        <v>48</v>
      </c>
      <c r="E51" s="123"/>
      <c r="F51" s="123"/>
      <c r="G51" s="123"/>
      <c r="H51" s="123"/>
      <c r="I51" s="123"/>
      <c r="J51" s="123"/>
      <c r="K51" s="122">
        <v>2572300</v>
      </c>
      <c r="L51" s="123"/>
      <c r="M51" s="122">
        <v>191424.13</v>
      </c>
      <c r="N51" s="123"/>
      <c r="O51" s="123"/>
      <c r="P51" s="122">
        <v>7.44</v>
      </c>
      <c r="Q51" s="123"/>
      <c r="R51" s="123"/>
      <c r="S51" s="122">
        <v>2763724.13</v>
      </c>
      <c r="T51" s="123"/>
    </row>
    <row r="52" spans="1:20" x14ac:dyDescent="0.25">
      <c r="A52" s="131"/>
      <c r="B52" s="123"/>
      <c r="C52" s="7" t="s">
        <v>21</v>
      </c>
      <c r="D52" s="131" t="s">
        <v>22</v>
      </c>
      <c r="E52" s="123"/>
      <c r="F52" s="123"/>
      <c r="G52" s="123"/>
      <c r="H52" s="123"/>
      <c r="I52" s="123"/>
      <c r="J52" s="123"/>
      <c r="K52" s="122">
        <v>2572300</v>
      </c>
      <c r="L52" s="123"/>
      <c r="M52" s="122">
        <v>191424.13</v>
      </c>
      <c r="N52" s="123"/>
      <c r="O52" s="123"/>
      <c r="P52" s="122">
        <v>7.44</v>
      </c>
      <c r="Q52" s="123"/>
      <c r="R52" s="123"/>
      <c r="S52" s="122">
        <v>2763724.13</v>
      </c>
      <c r="T52" s="123"/>
    </row>
    <row r="53" spans="1:20" x14ac:dyDescent="0.25">
      <c r="A53" s="131"/>
      <c r="B53" s="123"/>
      <c r="C53" s="7" t="s">
        <v>157</v>
      </c>
      <c r="D53" s="131" t="s">
        <v>158</v>
      </c>
      <c r="E53" s="123"/>
      <c r="F53" s="123"/>
      <c r="G53" s="123"/>
      <c r="H53" s="123"/>
      <c r="I53" s="123"/>
      <c r="J53" s="123"/>
      <c r="K53" s="122">
        <v>2572300</v>
      </c>
      <c r="L53" s="123"/>
      <c r="M53" s="122">
        <v>0</v>
      </c>
      <c r="N53" s="123"/>
      <c r="O53" s="123"/>
      <c r="P53" s="122">
        <v>0</v>
      </c>
      <c r="Q53" s="123"/>
      <c r="R53" s="123"/>
      <c r="S53" s="122">
        <v>2572300</v>
      </c>
      <c r="T53" s="123"/>
    </row>
    <row r="54" spans="1:20" x14ac:dyDescent="0.25">
      <c r="A54" s="131"/>
      <c r="B54" s="123"/>
      <c r="C54" s="7" t="s">
        <v>176</v>
      </c>
      <c r="D54" s="131" t="s">
        <v>177</v>
      </c>
      <c r="E54" s="123"/>
      <c r="F54" s="123"/>
      <c r="G54" s="123"/>
      <c r="H54" s="123"/>
      <c r="I54" s="123"/>
      <c r="J54" s="123"/>
      <c r="K54" s="122">
        <v>2546500</v>
      </c>
      <c r="L54" s="123"/>
      <c r="M54" s="122">
        <v>0</v>
      </c>
      <c r="N54" s="123"/>
      <c r="O54" s="123"/>
      <c r="P54" s="122">
        <v>0</v>
      </c>
      <c r="Q54" s="123"/>
      <c r="R54" s="123"/>
      <c r="S54" s="122">
        <v>2546500</v>
      </c>
      <c r="T54" s="123"/>
    </row>
    <row r="55" spans="1:20" x14ac:dyDescent="0.25">
      <c r="A55" s="131"/>
      <c r="B55" s="123"/>
      <c r="C55" s="7" t="s">
        <v>178</v>
      </c>
      <c r="D55" s="131" t="s">
        <v>179</v>
      </c>
      <c r="E55" s="123"/>
      <c r="F55" s="123"/>
      <c r="G55" s="123"/>
      <c r="H55" s="123"/>
      <c r="I55" s="123"/>
      <c r="J55" s="123"/>
      <c r="K55" s="122">
        <v>23800</v>
      </c>
      <c r="L55" s="123"/>
      <c r="M55" s="122">
        <v>0</v>
      </c>
      <c r="N55" s="123"/>
      <c r="O55" s="123"/>
      <c r="P55" s="122">
        <v>0</v>
      </c>
      <c r="Q55" s="123"/>
      <c r="R55" s="123"/>
      <c r="S55" s="122">
        <v>23800</v>
      </c>
      <c r="T55" s="123"/>
    </row>
    <row r="56" spans="1:20" x14ac:dyDescent="0.25">
      <c r="A56" s="131"/>
      <c r="B56" s="123"/>
      <c r="C56" s="7" t="s">
        <v>180</v>
      </c>
      <c r="D56" s="131" t="s">
        <v>181</v>
      </c>
      <c r="E56" s="123"/>
      <c r="F56" s="123"/>
      <c r="G56" s="123"/>
      <c r="H56" s="123"/>
      <c r="I56" s="123"/>
      <c r="J56" s="123"/>
      <c r="K56" s="122">
        <v>0</v>
      </c>
      <c r="L56" s="123"/>
      <c r="M56" s="122">
        <v>0</v>
      </c>
      <c r="N56" s="123"/>
      <c r="O56" s="123"/>
      <c r="P56" s="122">
        <v>0</v>
      </c>
      <c r="Q56" s="123"/>
      <c r="R56" s="123"/>
      <c r="S56" s="122">
        <v>0</v>
      </c>
      <c r="T56" s="123"/>
    </row>
    <row r="57" spans="1:20" x14ac:dyDescent="0.25">
      <c r="A57" s="131"/>
      <c r="B57" s="123"/>
      <c r="C57" s="7" t="s">
        <v>186</v>
      </c>
      <c r="D57" s="131" t="s">
        <v>187</v>
      </c>
      <c r="E57" s="123"/>
      <c r="F57" s="123"/>
      <c r="G57" s="123"/>
      <c r="H57" s="123"/>
      <c r="I57" s="123"/>
      <c r="J57" s="123"/>
      <c r="K57" s="122">
        <v>2000</v>
      </c>
      <c r="L57" s="123"/>
      <c r="M57" s="122">
        <v>0</v>
      </c>
      <c r="N57" s="123"/>
      <c r="O57" s="123"/>
      <c r="P57" s="122">
        <v>0</v>
      </c>
      <c r="Q57" s="123"/>
      <c r="R57" s="123"/>
      <c r="S57" s="122">
        <v>2000</v>
      </c>
      <c r="T57" s="123"/>
    </row>
    <row r="58" spans="1:20" x14ac:dyDescent="0.25">
      <c r="A58" s="131"/>
      <c r="B58" s="123"/>
      <c r="C58" s="7" t="s">
        <v>156</v>
      </c>
      <c r="D58" s="131" t="s">
        <v>5</v>
      </c>
      <c r="E58" s="123"/>
      <c r="F58" s="123"/>
      <c r="G58" s="123"/>
      <c r="H58" s="123"/>
      <c r="I58" s="123"/>
      <c r="J58" s="123"/>
      <c r="K58" s="122">
        <v>0</v>
      </c>
      <c r="L58" s="123"/>
      <c r="M58" s="122">
        <v>191424.13</v>
      </c>
      <c r="N58" s="123"/>
      <c r="O58" s="123"/>
      <c r="P58" s="122">
        <v>100</v>
      </c>
      <c r="Q58" s="123"/>
      <c r="R58" s="123"/>
      <c r="S58" s="122">
        <v>191424.13</v>
      </c>
      <c r="T58" s="123"/>
    </row>
    <row r="59" spans="1:20" x14ac:dyDescent="0.25">
      <c r="A59" s="131"/>
      <c r="B59" s="123"/>
      <c r="C59" s="7" t="s">
        <v>174</v>
      </c>
      <c r="D59" s="131" t="s">
        <v>175</v>
      </c>
      <c r="E59" s="123"/>
      <c r="F59" s="123"/>
      <c r="G59" s="123"/>
      <c r="H59" s="123"/>
      <c r="I59" s="123"/>
      <c r="J59" s="123"/>
      <c r="K59" s="122">
        <v>0</v>
      </c>
      <c r="L59" s="123"/>
      <c r="M59" s="122">
        <v>191424.13</v>
      </c>
      <c r="N59" s="123"/>
      <c r="O59" s="123"/>
      <c r="P59" s="122">
        <v>100</v>
      </c>
      <c r="Q59" s="123"/>
      <c r="R59" s="123"/>
      <c r="S59" s="122">
        <v>191424.13</v>
      </c>
      <c r="T59" s="123"/>
    </row>
    <row r="60" spans="1:20" x14ac:dyDescent="0.25">
      <c r="A60" s="131"/>
      <c r="B60" s="123"/>
      <c r="C60" s="7" t="s">
        <v>49</v>
      </c>
      <c r="D60" s="131" t="s">
        <v>50</v>
      </c>
      <c r="E60" s="123"/>
      <c r="F60" s="123"/>
      <c r="G60" s="123"/>
      <c r="H60" s="123"/>
      <c r="I60" s="123"/>
      <c r="J60" s="123"/>
      <c r="K60" s="122">
        <v>162833.78</v>
      </c>
      <c r="L60" s="123"/>
      <c r="M60" s="122">
        <v>33278.879999999997</v>
      </c>
      <c r="N60" s="123"/>
      <c r="O60" s="123"/>
      <c r="P60" s="122">
        <v>20.440000000000001</v>
      </c>
      <c r="Q60" s="123"/>
      <c r="R60" s="123"/>
      <c r="S60" s="122">
        <v>196112.66</v>
      </c>
      <c r="T60" s="123"/>
    </row>
    <row r="61" spans="1:20" x14ac:dyDescent="0.25">
      <c r="A61" s="131"/>
      <c r="B61" s="123"/>
      <c r="C61" s="7" t="s">
        <v>51</v>
      </c>
      <c r="D61" s="131" t="s">
        <v>52</v>
      </c>
      <c r="E61" s="123"/>
      <c r="F61" s="123"/>
      <c r="G61" s="123"/>
      <c r="H61" s="123"/>
      <c r="I61" s="123"/>
      <c r="J61" s="123"/>
      <c r="K61" s="122">
        <v>62600</v>
      </c>
      <c r="L61" s="123"/>
      <c r="M61" s="122">
        <v>19516.2</v>
      </c>
      <c r="N61" s="123"/>
      <c r="O61" s="123"/>
      <c r="P61" s="122">
        <v>31.18</v>
      </c>
      <c r="Q61" s="123"/>
      <c r="R61" s="123"/>
      <c r="S61" s="122">
        <v>82116.2</v>
      </c>
      <c r="T61" s="123"/>
    </row>
    <row r="62" spans="1:20" x14ac:dyDescent="0.25">
      <c r="A62" s="131"/>
      <c r="B62" s="123"/>
      <c r="C62" s="7" t="s">
        <v>10</v>
      </c>
      <c r="D62" s="131" t="s">
        <v>9</v>
      </c>
      <c r="E62" s="123"/>
      <c r="F62" s="123"/>
      <c r="G62" s="123"/>
      <c r="H62" s="123"/>
      <c r="I62" s="123"/>
      <c r="J62" s="123"/>
      <c r="K62" s="122">
        <v>62600</v>
      </c>
      <c r="L62" s="123"/>
      <c r="M62" s="122">
        <v>19516.2</v>
      </c>
      <c r="N62" s="123"/>
      <c r="O62" s="123"/>
      <c r="P62" s="122">
        <v>31.18</v>
      </c>
      <c r="Q62" s="123"/>
      <c r="R62" s="123"/>
      <c r="S62" s="122">
        <v>82116.2</v>
      </c>
      <c r="T62" s="123"/>
    </row>
    <row r="63" spans="1:20" x14ac:dyDescent="0.25">
      <c r="A63" s="131"/>
      <c r="B63" s="123"/>
      <c r="C63" s="7" t="s">
        <v>157</v>
      </c>
      <c r="D63" s="131" t="s">
        <v>158</v>
      </c>
      <c r="E63" s="123"/>
      <c r="F63" s="123"/>
      <c r="G63" s="123"/>
      <c r="H63" s="123"/>
      <c r="I63" s="123"/>
      <c r="J63" s="123"/>
      <c r="K63" s="122">
        <v>62600</v>
      </c>
      <c r="L63" s="123"/>
      <c r="M63" s="122">
        <v>3400</v>
      </c>
      <c r="N63" s="123"/>
      <c r="O63" s="123"/>
      <c r="P63" s="122">
        <v>5.43</v>
      </c>
      <c r="Q63" s="123"/>
      <c r="R63" s="123"/>
      <c r="S63" s="122">
        <v>66000</v>
      </c>
      <c r="T63" s="123"/>
    </row>
    <row r="64" spans="1:20" x14ac:dyDescent="0.25">
      <c r="A64" s="131"/>
      <c r="B64" s="123"/>
      <c r="C64" s="7" t="s">
        <v>178</v>
      </c>
      <c r="D64" s="131" t="s">
        <v>179</v>
      </c>
      <c r="E64" s="123"/>
      <c r="F64" s="123"/>
      <c r="G64" s="123"/>
      <c r="H64" s="123"/>
      <c r="I64" s="123"/>
      <c r="J64" s="123"/>
      <c r="K64" s="122">
        <v>62600</v>
      </c>
      <c r="L64" s="123"/>
      <c r="M64" s="122">
        <v>3400</v>
      </c>
      <c r="N64" s="123"/>
      <c r="O64" s="123"/>
      <c r="P64" s="122">
        <v>5.43</v>
      </c>
      <c r="Q64" s="123"/>
      <c r="R64" s="123"/>
      <c r="S64" s="122">
        <v>66000</v>
      </c>
      <c r="T64" s="123"/>
    </row>
    <row r="65" spans="1:20" x14ac:dyDescent="0.25">
      <c r="A65" s="131"/>
      <c r="B65" s="123"/>
      <c r="C65" s="7" t="s">
        <v>156</v>
      </c>
      <c r="D65" s="131" t="s">
        <v>5</v>
      </c>
      <c r="E65" s="123"/>
      <c r="F65" s="123"/>
      <c r="G65" s="123"/>
      <c r="H65" s="123"/>
      <c r="I65" s="123"/>
      <c r="J65" s="123"/>
      <c r="K65" s="122">
        <v>0</v>
      </c>
      <c r="L65" s="123"/>
      <c r="M65" s="122">
        <v>16116.2</v>
      </c>
      <c r="N65" s="123"/>
      <c r="O65" s="123"/>
      <c r="P65" s="122">
        <v>100</v>
      </c>
      <c r="Q65" s="123"/>
      <c r="R65" s="123"/>
      <c r="S65" s="122">
        <v>16116.2</v>
      </c>
      <c r="T65" s="123"/>
    </row>
    <row r="66" spans="1:20" x14ac:dyDescent="0.25">
      <c r="A66" s="131"/>
      <c r="B66" s="123"/>
      <c r="C66" s="7" t="s">
        <v>174</v>
      </c>
      <c r="D66" s="131" t="s">
        <v>175</v>
      </c>
      <c r="E66" s="123"/>
      <c r="F66" s="123"/>
      <c r="G66" s="123"/>
      <c r="H66" s="123"/>
      <c r="I66" s="123"/>
      <c r="J66" s="123"/>
      <c r="K66" s="122">
        <v>0</v>
      </c>
      <c r="L66" s="123"/>
      <c r="M66" s="122">
        <v>16116.2</v>
      </c>
      <c r="N66" s="123"/>
      <c r="O66" s="123"/>
      <c r="P66" s="122">
        <v>100</v>
      </c>
      <c r="Q66" s="123"/>
      <c r="R66" s="123"/>
      <c r="S66" s="122">
        <v>16116.2</v>
      </c>
      <c r="T66" s="123"/>
    </row>
    <row r="67" spans="1:20" x14ac:dyDescent="0.25">
      <c r="A67" s="131"/>
      <c r="B67" s="123"/>
      <c r="C67" s="7" t="s">
        <v>53</v>
      </c>
      <c r="D67" s="131" t="s">
        <v>54</v>
      </c>
      <c r="E67" s="123"/>
      <c r="F67" s="123"/>
      <c r="G67" s="123"/>
      <c r="H67" s="123"/>
      <c r="I67" s="123"/>
      <c r="J67" s="123"/>
      <c r="K67" s="122">
        <v>533.78</v>
      </c>
      <c r="L67" s="123"/>
      <c r="M67" s="122">
        <v>0</v>
      </c>
      <c r="N67" s="123"/>
      <c r="O67" s="123"/>
      <c r="P67" s="122">
        <v>0</v>
      </c>
      <c r="Q67" s="123"/>
      <c r="R67" s="123"/>
      <c r="S67" s="122">
        <v>533.78</v>
      </c>
      <c r="T67" s="123"/>
    </row>
    <row r="68" spans="1:20" x14ac:dyDescent="0.25">
      <c r="A68" s="131"/>
      <c r="B68" s="123"/>
      <c r="C68" s="7" t="s">
        <v>10</v>
      </c>
      <c r="D68" s="131" t="s">
        <v>9</v>
      </c>
      <c r="E68" s="123"/>
      <c r="F68" s="123"/>
      <c r="G68" s="123"/>
      <c r="H68" s="123"/>
      <c r="I68" s="123"/>
      <c r="J68" s="123"/>
      <c r="K68" s="122">
        <v>533.78</v>
      </c>
      <c r="L68" s="123"/>
      <c r="M68" s="122">
        <v>0</v>
      </c>
      <c r="N68" s="123"/>
      <c r="O68" s="123"/>
      <c r="P68" s="122">
        <v>0</v>
      </c>
      <c r="Q68" s="123"/>
      <c r="R68" s="123"/>
      <c r="S68" s="122">
        <v>533.78</v>
      </c>
      <c r="T68" s="123"/>
    </row>
    <row r="69" spans="1:20" x14ac:dyDescent="0.25">
      <c r="A69" s="131"/>
      <c r="B69" s="123"/>
      <c r="C69" s="7" t="s">
        <v>157</v>
      </c>
      <c r="D69" s="131" t="s">
        <v>158</v>
      </c>
      <c r="E69" s="123"/>
      <c r="F69" s="123"/>
      <c r="G69" s="123"/>
      <c r="H69" s="123"/>
      <c r="I69" s="123"/>
      <c r="J69" s="123"/>
      <c r="K69" s="122">
        <v>533.78</v>
      </c>
      <c r="L69" s="123"/>
      <c r="M69" s="122">
        <v>0</v>
      </c>
      <c r="N69" s="123"/>
      <c r="O69" s="123"/>
      <c r="P69" s="122">
        <v>0</v>
      </c>
      <c r="Q69" s="123"/>
      <c r="R69" s="123"/>
      <c r="S69" s="122">
        <v>533.78</v>
      </c>
      <c r="T69" s="123"/>
    </row>
    <row r="70" spans="1:20" x14ac:dyDescent="0.25">
      <c r="A70" s="131"/>
      <c r="B70" s="123"/>
      <c r="C70" s="7" t="s">
        <v>178</v>
      </c>
      <c r="D70" s="131" t="s">
        <v>179</v>
      </c>
      <c r="E70" s="123"/>
      <c r="F70" s="123"/>
      <c r="G70" s="123"/>
      <c r="H70" s="123"/>
      <c r="I70" s="123"/>
      <c r="J70" s="123"/>
      <c r="K70" s="122">
        <v>533.78</v>
      </c>
      <c r="L70" s="123"/>
      <c r="M70" s="122">
        <v>-200</v>
      </c>
      <c r="N70" s="123"/>
      <c r="O70" s="123"/>
      <c r="P70" s="122">
        <v>-37.47</v>
      </c>
      <c r="Q70" s="123"/>
      <c r="R70" s="123"/>
      <c r="S70" s="122">
        <v>333.78</v>
      </c>
      <c r="T70" s="123"/>
    </row>
    <row r="71" spans="1:20" x14ac:dyDescent="0.25">
      <c r="A71" s="131"/>
      <c r="B71" s="123"/>
      <c r="C71" s="7" t="s">
        <v>184</v>
      </c>
      <c r="D71" s="131" t="s">
        <v>185</v>
      </c>
      <c r="E71" s="123"/>
      <c r="F71" s="123"/>
      <c r="G71" s="123"/>
      <c r="H71" s="123"/>
      <c r="I71" s="123"/>
      <c r="J71" s="123"/>
      <c r="K71" s="122">
        <v>0</v>
      </c>
      <c r="L71" s="123"/>
      <c r="M71" s="122">
        <v>200</v>
      </c>
      <c r="N71" s="123"/>
      <c r="O71" s="123"/>
      <c r="P71" s="122">
        <v>100</v>
      </c>
      <c r="Q71" s="123"/>
      <c r="R71" s="123"/>
      <c r="S71" s="122">
        <v>200</v>
      </c>
      <c r="T71" s="123"/>
    </row>
    <row r="72" spans="1:20" x14ac:dyDescent="0.25">
      <c r="A72" s="131"/>
      <c r="B72" s="123"/>
      <c r="C72" s="7" t="s">
        <v>55</v>
      </c>
      <c r="D72" s="131" t="s">
        <v>56</v>
      </c>
      <c r="E72" s="123"/>
      <c r="F72" s="123"/>
      <c r="G72" s="123"/>
      <c r="H72" s="123"/>
      <c r="I72" s="123"/>
      <c r="J72" s="123"/>
      <c r="K72" s="122">
        <v>79380</v>
      </c>
      <c r="L72" s="123"/>
      <c r="M72" s="122">
        <v>5250.06</v>
      </c>
      <c r="N72" s="123"/>
      <c r="O72" s="123"/>
      <c r="P72" s="122">
        <v>6.61</v>
      </c>
      <c r="Q72" s="123"/>
      <c r="R72" s="123"/>
      <c r="S72" s="122">
        <v>84630.06</v>
      </c>
      <c r="T72" s="123"/>
    </row>
    <row r="73" spans="1:20" x14ac:dyDescent="0.25">
      <c r="A73" s="131"/>
      <c r="B73" s="123"/>
      <c r="C73" s="7" t="s">
        <v>10</v>
      </c>
      <c r="D73" s="131" t="s">
        <v>9</v>
      </c>
      <c r="E73" s="123"/>
      <c r="F73" s="123"/>
      <c r="G73" s="123"/>
      <c r="H73" s="123"/>
      <c r="I73" s="123"/>
      <c r="J73" s="123"/>
      <c r="K73" s="122">
        <v>79380</v>
      </c>
      <c r="L73" s="123"/>
      <c r="M73" s="122">
        <v>5250.06</v>
      </c>
      <c r="N73" s="123"/>
      <c r="O73" s="123"/>
      <c r="P73" s="122">
        <v>6.61</v>
      </c>
      <c r="Q73" s="123"/>
      <c r="R73" s="123"/>
      <c r="S73" s="122">
        <v>84630.06</v>
      </c>
      <c r="T73" s="123"/>
    </row>
    <row r="74" spans="1:20" x14ac:dyDescent="0.25">
      <c r="A74" s="131"/>
      <c r="B74" s="123"/>
      <c r="C74" s="7" t="s">
        <v>157</v>
      </c>
      <c r="D74" s="131" t="s">
        <v>158</v>
      </c>
      <c r="E74" s="123"/>
      <c r="F74" s="123"/>
      <c r="G74" s="123"/>
      <c r="H74" s="123"/>
      <c r="I74" s="123"/>
      <c r="J74" s="123"/>
      <c r="K74" s="122">
        <v>79380</v>
      </c>
      <c r="L74" s="123"/>
      <c r="M74" s="122">
        <v>0</v>
      </c>
      <c r="N74" s="123"/>
      <c r="O74" s="123"/>
      <c r="P74" s="122">
        <v>0</v>
      </c>
      <c r="Q74" s="123"/>
      <c r="R74" s="123"/>
      <c r="S74" s="122">
        <v>79380</v>
      </c>
      <c r="T74" s="123"/>
    </row>
    <row r="75" spans="1:20" x14ac:dyDescent="0.25">
      <c r="A75" s="131"/>
      <c r="B75" s="123"/>
      <c r="C75" s="7" t="s">
        <v>176</v>
      </c>
      <c r="D75" s="131" t="s">
        <v>177</v>
      </c>
      <c r="E75" s="123"/>
      <c r="F75" s="123"/>
      <c r="G75" s="123"/>
      <c r="H75" s="123"/>
      <c r="I75" s="123"/>
      <c r="J75" s="123"/>
      <c r="K75" s="122">
        <v>77700</v>
      </c>
      <c r="L75" s="123"/>
      <c r="M75" s="122">
        <v>0</v>
      </c>
      <c r="N75" s="123"/>
      <c r="O75" s="123"/>
      <c r="P75" s="122">
        <v>0</v>
      </c>
      <c r="Q75" s="123"/>
      <c r="R75" s="123"/>
      <c r="S75" s="122">
        <v>77700</v>
      </c>
      <c r="T75" s="123"/>
    </row>
    <row r="76" spans="1:20" x14ac:dyDescent="0.25">
      <c r="A76" s="131"/>
      <c r="B76" s="123"/>
      <c r="C76" s="7" t="s">
        <v>178</v>
      </c>
      <c r="D76" s="131" t="s">
        <v>179</v>
      </c>
      <c r="E76" s="123"/>
      <c r="F76" s="123"/>
      <c r="G76" s="123"/>
      <c r="H76" s="123"/>
      <c r="I76" s="123"/>
      <c r="J76" s="123"/>
      <c r="K76" s="122">
        <v>1680</v>
      </c>
      <c r="L76" s="123"/>
      <c r="M76" s="122">
        <v>0</v>
      </c>
      <c r="N76" s="123"/>
      <c r="O76" s="123"/>
      <c r="P76" s="122">
        <v>0</v>
      </c>
      <c r="Q76" s="123"/>
      <c r="R76" s="123"/>
      <c r="S76" s="122">
        <v>1680</v>
      </c>
      <c r="T76" s="123"/>
    </row>
    <row r="77" spans="1:20" x14ac:dyDescent="0.25">
      <c r="A77" s="131"/>
      <c r="B77" s="123"/>
      <c r="C77" s="7" t="s">
        <v>156</v>
      </c>
      <c r="D77" s="131" t="s">
        <v>5</v>
      </c>
      <c r="E77" s="123"/>
      <c r="F77" s="123"/>
      <c r="G77" s="123"/>
      <c r="H77" s="123"/>
      <c r="I77" s="123"/>
      <c r="J77" s="123"/>
      <c r="K77" s="122">
        <v>0</v>
      </c>
      <c r="L77" s="123"/>
      <c r="M77" s="122">
        <v>5250.06</v>
      </c>
      <c r="N77" s="123"/>
      <c r="O77" s="123"/>
      <c r="P77" s="122">
        <v>100</v>
      </c>
      <c r="Q77" s="123"/>
      <c r="R77" s="123"/>
      <c r="S77" s="122">
        <v>5250.06</v>
      </c>
      <c r="T77" s="123"/>
    </row>
    <row r="78" spans="1:20" x14ac:dyDescent="0.25">
      <c r="A78" s="131"/>
      <c r="B78" s="123"/>
      <c r="C78" s="7" t="s">
        <v>174</v>
      </c>
      <c r="D78" s="131" t="s">
        <v>175</v>
      </c>
      <c r="E78" s="123"/>
      <c r="F78" s="123"/>
      <c r="G78" s="123"/>
      <c r="H78" s="123"/>
      <c r="I78" s="123"/>
      <c r="J78" s="123"/>
      <c r="K78" s="122">
        <v>0</v>
      </c>
      <c r="L78" s="123"/>
      <c r="M78" s="122">
        <v>5250.06</v>
      </c>
      <c r="N78" s="123"/>
      <c r="O78" s="123"/>
      <c r="P78" s="122">
        <v>100</v>
      </c>
      <c r="Q78" s="123"/>
      <c r="R78" s="123"/>
      <c r="S78" s="122">
        <v>5250.06</v>
      </c>
      <c r="T78" s="123"/>
    </row>
    <row r="79" spans="1:20" x14ac:dyDescent="0.25">
      <c r="A79" s="131"/>
      <c r="B79" s="123"/>
      <c r="C79" s="7" t="s">
        <v>143</v>
      </c>
      <c r="D79" s="131" t="s">
        <v>144</v>
      </c>
      <c r="E79" s="123"/>
      <c r="F79" s="123"/>
      <c r="G79" s="123"/>
      <c r="H79" s="123"/>
      <c r="I79" s="123"/>
      <c r="J79" s="123"/>
      <c r="K79" s="122">
        <v>2820</v>
      </c>
      <c r="L79" s="123"/>
      <c r="M79" s="122">
        <v>0</v>
      </c>
      <c r="N79" s="123"/>
      <c r="O79" s="123"/>
      <c r="P79" s="122">
        <v>0</v>
      </c>
      <c r="Q79" s="123"/>
      <c r="R79" s="123"/>
      <c r="S79" s="122">
        <v>2820</v>
      </c>
      <c r="T79" s="123"/>
    </row>
    <row r="80" spans="1:20" x14ac:dyDescent="0.25">
      <c r="A80" s="131"/>
      <c r="B80" s="123"/>
      <c r="C80" s="7" t="s">
        <v>31</v>
      </c>
      <c r="D80" s="131" t="s">
        <v>30</v>
      </c>
      <c r="E80" s="123"/>
      <c r="F80" s="123"/>
      <c r="G80" s="123"/>
      <c r="H80" s="123"/>
      <c r="I80" s="123"/>
      <c r="J80" s="123"/>
      <c r="K80" s="122">
        <v>2820</v>
      </c>
      <c r="L80" s="123"/>
      <c r="M80" s="122">
        <v>0</v>
      </c>
      <c r="N80" s="123"/>
      <c r="O80" s="123"/>
      <c r="P80" s="122">
        <v>0</v>
      </c>
      <c r="Q80" s="123"/>
      <c r="R80" s="123"/>
      <c r="S80" s="122">
        <v>2820</v>
      </c>
      <c r="T80" s="123"/>
    </row>
    <row r="81" spans="1:20" x14ac:dyDescent="0.25">
      <c r="A81" s="131"/>
      <c r="B81" s="123"/>
      <c r="C81" s="7" t="s">
        <v>157</v>
      </c>
      <c r="D81" s="131" t="s">
        <v>158</v>
      </c>
      <c r="E81" s="123"/>
      <c r="F81" s="123"/>
      <c r="G81" s="123"/>
      <c r="H81" s="123"/>
      <c r="I81" s="123"/>
      <c r="J81" s="123"/>
      <c r="K81" s="122">
        <v>2820</v>
      </c>
      <c r="L81" s="123"/>
      <c r="M81" s="122">
        <v>0</v>
      </c>
      <c r="N81" s="123"/>
      <c r="O81" s="123"/>
      <c r="P81" s="122">
        <v>0</v>
      </c>
      <c r="Q81" s="123"/>
      <c r="R81" s="123"/>
      <c r="S81" s="122">
        <v>2820</v>
      </c>
      <c r="T81" s="123"/>
    </row>
    <row r="82" spans="1:20" x14ac:dyDescent="0.25">
      <c r="A82" s="131"/>
      <c r="B82" s="123"/>
      <c r="C82" s="7" t="s">
        <v>178</v>
      </c>
      <c r="D82" s="131" t="s">
        <v>179</v>
      </c>
      <c r="E82" s="123"/>
      <c r="F82" s="123"/>
      <c r="G82" s="123"/>
      <c r="H82" s="123"/>
      <c r="I82" s="123"/>
      <c r="J82" s="123"/>
      <c r="K82" s="122">
        <v>2820</v>
      </c>
      <c r="L82" s="123"/>
      <c r="M82" s="122">
        <v>0</v>
      </c>
      <c r="N82" s="123"/>
      <c r="O82" s="123"/>
      <c r="P82" s="122">
        <v>0</v>
      </c>
      <c r="Q82" s="123"/>
      <c r="R82" s="123"/>
      <c r="S82" s="122">
        <v>2820</v>
      </c>
      <c r="T82" s="123"/>
    </row>
    <row r="83" spans="1:20" x14ac:dyDescent="0.25">
      <c r="A83" s="131"/>
      <c r="B83" s="123"/>
      <c r="C83" s="7" t="s">
        <v>57</v>
      </c>
      <c r="D83" s="131" t="s">
        <v>58</v>
      </c>
      <c r="E83" s="123"/>
      <c r="F83" s="123"/>
      <c r="G83" s="123"/>
      <c r="H83" s="123"/>
      <c r="I83" s="123"/>
      <c r="J83" s="123"/>
      <c r="K83" s="122">
        <v>2000</v>
      </c>
      <c r="L83" s="123"/>
      <c r="M83" s="122">
        <v>283.13</v>
      </c>
      <c r="N83" s="123"/>
      <c r="O83" s="123"/>
      <c r="P83" s="122">
        <v>14.16</v>
      </c>
      <c r="Q83" s="123"/>
      <c r="R83" s="123"/>
      <c r="S83" s="122">
        <v>2283.13</v>
      </c>
      <c r="T83" s="123"/>
    </row>
    <row r="84" spans="1:20" x14ac:dyDescent="0.25">
      <c r="A84" s="131"/>
      <c r="B84" s="123"/>
      <c r="C84" s="7" t="s">
        <v>25</v>
      </c>
      <c r="D84" s="131" t="s">
        <v>26</v>
      </c>
      <c r="E84" s="123"/>
      <c r="F84" s="123"/>
      <c r="G84" s="123"/>
      <c r="H84" s="123"/>
      <c r="I84" s="123"/>
      <c r="J84" s="123"/>
      <c r="K84" s="122">
        <v>2000</v>
      </c>
      <c r="L84" s="123"/>
      <c r="M84" s="122">
        <v>283.13</v>
      </c>
      <c r="N84" s="123"/>
      <c r="O84" s="123"/>
      <c r="P84" s="122">
        <v>14.16</v>
      </c>
      <c r="Q84" s="123"/>
      <c r="R84" s="123"/>
      <c r="S84" s="122">
        <v>2283.13</v>
      </c>
      <c r="T84" s="123"/>
    </row>
    <row r="85" spans="1:20" x14ac:dyDescent="0.25">
      <c r="A85" s="131"/>
      <c r="B85" s="123"/>
      <c r="C85" s="7" t="s">
        <v>157</v>
      </c>
      <c r="D85" s="131" t="s">
        <v>158</v>
      </c>
      <c r="E85" s="123"/>
      <c r="F85" s="123"/>
      <c r="G85" s="123"/>
      <c r="H85" s="123"/>
      <c r="I85" s="123"/>
      <c r="J85" s="123"/>
      <c r="K85" s="122">
        <v>2000</v>
      </c>
      <c r="L85" s="123"/>
      <c r="M85" s="122">
        <v>283.13</v>
      </c>
      <c r="N85" s="123"/>
      <c r="O85" s="123"/>
      <c r="P85" s="122">
        <v>14.16</v>
      </c>
      <c r="Q85" s="123"/>
      <c r="R85" s="123"/>
      <c r="S85" s="122">
        <v>2283.13</v>
      </c>
      <c r="T85" s="123"/>
    </row>
    <row r="86" spans="1:20" x14ac:dyDescent="0.25">
      <c r="A86" s="131"/>
      <c r="B86" s="123"/>
      <c r="C86" s="7" t="s">
        <v>178</v>
      </c>
      <c r="D86" s="131" t="s">
        <v>179</v>
      </c>
      <c r="E86" s="123"/>
      <c r="F86" s="123"/>
      <c r="G86" s="123"/>
      <c r="H86" s="123"/>
      <c r="I86" s="123"/>
      <c r="J86" s="123"/>
      <c r="K86" s="122">
        <v>2000</v>
      </c>
      <c r="L86" s="123"/>
      <c r="M86" s="122">
        <v>283.13</v>
      </c>
      <c r="N86" s="123"/>
      <c r="O86" s="123"/>
      <c r="P86" s="122">
        <v>14.16</v>
      </c>
      <c r="Q86" s="123"/>
      <c r="R86" s="123"/>
      <c r="S86" s="122">
        <v>2283.13</v>
      </c>
      <c r="T86" s="123"/>
    </row>
    <row r="87" spans="1:20" x14ac:dyDescent="0.25">
      <c r="A87" s="131"/>
      <c r="B87" s="123"/>
      <c r="C87" s="7" t="s">
        <v>59</v>
      </c>
      <c r="D87" s="131" t="s">
        <v>60</v>
      </c>
      <c r="E87" s="123"/>
      <c r="F87" s="123"/>
      <c r="G87" s="123"/>
      <c r="H87" s="123"/>
      <c r="I87" s="123"/>
      <c r="J87" s="123"/>
      <c r="K87" s="122">
        <v>7200</v>
      </c>
      <c r="L87" s="123"/>
      <c r="M87" s="122">
        <v>8229.49</v>
      </c>
      <c r="N87" s="123"/>
      <c r="O87" s="123"/>
      <c r="P87" s="122">
        <v>114.3</v>
      </c>
      <c r="Q87" s="123"/>
      <c r="R87" s="123"/>
      <c r="S87" s="122">
        <v>15429.49</v>
      </c>
      <c r="T87" s="123"/>
    </row>
    <row r="88" spans="1:20" x14ac:dyDescent="0.25">
      <c r="A88" s="131"/>
      <c r="B88" s="123"/>
      <c r="C88" s="7" t="s">
        <v>13</v>
      </c>
      <c r="D88" s="131" t="s">
        <v>12</v>
      </c>
      <c r="E88" s="123"/>
      <c r="F88" s="123"/>
      <c r="G88" s="123"/>
      <c r="H88" s="123"/>
      <c r="I88" s="123"/>
      <c r="J88" s="123"/>
      <c r="K88" s="122">
        <v>3000</v>
      </c>
      <c r="L88" s="123"/>
      <c r="M88" s="122">
        <v>334.08</v>
      </c>
      <c r="N88" s="123"/>
      <c r="O88" s="123"/>
      <c r="P88" s="122">
        <v>11.14</v>
      </c>
      <c r="Q88" s="123"/>
      <c r="R88" s="123"/>
      <c r="S88" s="122">
        <v>3334.08</v>
      </c>
      <c r="T88" s="123"/>
    </row>
    <row r="89" spans="1:20" x14ac:dyDescent="0.25">
      <c r="A89" s="131"/>
      <c r="B89" s="123"/>
      <c r="C89" s="7" t="s">
        <v>157</v>
      </c>
      <c r="D89" s="131" t="s">
        <v>158</v>
      </c>
      <c r="E89" s="123"/>
      <c r="F89" s="123"/>
      <c r="G89" s="123"/>
      <c r="H89" s="123"/>
      <c r="I89" s="123"/>
      <c r="J89" s="123"/>
      <c r="K89" s="122">
        <v>3000</v>
      </c>
      <c r="L89" s="123"/>
      <c r="M89" s="122">
        <v>334.08</v>
      </c>
      <c r="N89" s="123"/>
      <c r="O89" s="123"/>
      <c r="P89" s="122">
        <v>11.14</v>
      </c>
      <c r="Q89" s="123"/>
      <c r="R89" s="123"/>
      <c r="S89" s="122">
        <v>3334.08</v>
      </c>
      <c r="T89" s="123"/>
    </row>
    <row r="90" spans="1:20" x14ac:dyDescent="0.25">
      <c r="A90" s="131"/>
      <c r="B90" s="123"/>
      <c r="C90" s="7" t="s">
        <v>176</v>
      </c>
      <c r="D90" s="131" t="s">
        <v>177</v>
      </c>
      <c r="E90" s="123"/>
      <c r="F90" s="123"/>
      <c r="G90" s="123"/>
      <c r="H90" s="123"/>
      <c r="I90" s="123"/>
      <c r="J90" s="123"/>
      <c r="K90" s="122">
        <v>700</v>
      </c>
      <c r="L90" s="123"/>
      <c r="M90" s="122">
        <v>0</v>
      </c>
      <c r="N90" s="123"/>
      <c r="O90" s="123"/>
      <c r="P90" s="122">
        <v>0</v>
      </c>
      <c r="Q90" s="123"/>
      <c r="R90" s="123"/>
      <c r="S90" s="122">
        <v>700</v>
      </c>
      <c r="T90" s="123"/>
    </row>
    <row r="91" spans="1:20" x14ac:dyDescent="0.25">
      <c r="A91" s="131"/>
      <c r="B91" s="123"/>
      <c r="C91" s="7" t="s">
        <v>178</v>
      </c>
      <c r="D91" s="131" t="s">
        <v>179</v>
      </c>
      <c r="E91" s="123"/>
      <c r="F91" s="123"/>
      <c r="G91" s="123"/>
      <c r="H91" s="123"/>
      <c r="I91" s="123"/>
      <c r="J91" s="123"/>
      <c r="K91" s="122">
        <v>2300</v>
      </c>
      <c r="L91" s="123"/>
      <c r="M91" s="122">
        <v>334.08</v>
      </c>
      <c r="N91" s="123"/>
      <c r="O91" s="123"/>
      <c r="P91" s="122">
        <v>14.53</v>
      </c>
      <c r="Q91" s="123"/>
      <c r="R91" s="123"/>
      <c r="S91" s="122">
        <v>2634.08</v>
      </c>
      <c r="T91" s="123"/>
    </row>
    <row r="92" spans="1:20" x14ac:dyDescent="0.25">
      <c r="A92" s="131"/>
      <c r="B92" s="123"/>
      <c r="C92" s="7" t="s">
        <v>159</v>
      </c>
      <c r="D92" s="131" t="s">
        <v>160</v>
      </c>
      <c r="E92" s="123"/>
      <c r="F92" s="123"/>
      <c r="G92" s="123"/>
      <c r="H92" s="123"/>
      <c r="I92" s="123"/>
      <c r="J92" s="123"/>
      <c r="K92" s="122">
        <v>0</v>
      </c>
      <c r="L92" s="123"/>
      <c r="M92" s="122">
        <v>0</v>
      </c>
      <c r="N92" s="123"/>
      <c r="O92" s="123"/>
      <c r="P92" s="122">
        <v>0</v>
      </c>
      <c r="Q92" s="123"/>
      <c r="R92" s="123"/>
      <c r="S92" s="122">
        <v>0</v>
      </c>
      <c r="T92" s="123"/>
    </row>
    <row r="93" spans="1:20" x14ac:dyDescent="0.25">
      <c r="A93" s="131"/>
      <c r="B93" s="123"/>
      <c r="C93" s="7" t="s">
        <v>192</v>
      </c>
      <c r="D93" s="131" t="s">
        <v>193</v>
      </c>
      <c r="E93" s="123"/>
      <c r="F93" s="123"/>
      <c r="G93" s="123"/>
      <c r="H93" s="123"/>
      <c r="I93" s="123"/>
      <c r="J93" s="123"/>
      <c r="K93" s="122">
        <v>0</v>
      </c>
      <c r="L93" s="123"/>
      <c r="M93" s="122">
        <v>0</v>
      </c>
      <c r="N93" s="123"/>
      <c r="O93" s="123"/>
      <c r="P93" s="122">
        <v>0</v>
      </c>
      <c r="Q93" s="123"/>
      <c r="R93" s="123"/>
      <c r="S93" s="122">
        <v>0</v>
      </c>
      <c r="T93" s="123"/>
    </row>
    <row r="94" spans="1:20" x14ac:dyDescent="0.25">
      <c r="A94" s="131"/>
      <c r="B94" s="123"/>
      <c r="C94" s="7" t="s">
        <v>21</v>
      </c>
      <c r="D94" s="131" t="s">
        <v>22</v>
      </c>
      <c r="E94" s="123"/>
      <c r="F94" s="123"/>
      <c r="G94" s="123"/>
      <c r="H94" s="123"/>
      <c r="I94" s="123"/>
      <c r="J94" s="123"/>
      <c r="K94" s="122">
        <v>4200</v>
      </c>
      <c r="L94" s="123"/>
      <c r="M94" s="122">
        <v>7895.41</v>
      </c>
      <c r="N94" s="123"/>
      <c r="O94" s="123"/>
      <c r="P94" s="122">
        <v>187.99</v>
      </c>
      <c r="Q94" s="123"/>
      <c r="R94" s="123"/>
      <c r="S94" s="122">
        <v>12095.41</v>
      </c>
      <c r="T94" s="123"/>
    </row>
    <row r="95" spans="1:20" x14ac:dyDescent="0.25">
      <c r="A95" s="131"/>
      <c r="B95" s="123"/>
      <c r="C95" s="7" t="s">
        <v>157</v>
      </c>
      <c r="D95" s="131" t="s">
        <v>158</v>
      </c>
      <c r="E95" s="123"/>
      <c r="F95" s="123"/>
      <c r="G95" s="123"/>
      <c r="H95" s="123"/>
      <c r="I95" s="123"/>
      <c r="J95" s="123"/>
      <c r="K95" s="122">
        <v>4200</v>
      </c>
      <c r="L95" s="123"/>
      <c r="M95" s="122">
        <v>7895.41</v>
      </c>
      <c r="N95" s="123"/>
      <c r="O95" s="123"/>
      <c r="P95" s="122">
        <v>187.99</v>
      </c>
      <c r="Q95" s="123"/>
      <c r="R95" s="123"/>
      <c r="S95" s="122">
        <v>12095.41</v>
      </c>
      <c r="T95" s="123"/>
    </row>
    <row r="96" spans="1:20" x14ac:dyDescent="0.25">
      <c r="A96" s="131"/>
      <c r="B96" s="123"/>
      <c r="C96" s="7" t="s">
        <v>176</v>
      </c>
      <c r="D96" s="131" t="s">
        <v>177</v>
      </c>
      <c r="E96" s="123"/>
      <c r="F96" s="123"/>
      <c r="G96" s="123"/>
      <c r="H96" s="123"/>
      <c r="I96" s="123"/>
      <c r="J96" s="123"/>
      <c r="K96" s="122">
        <v>0</v>
      </c>
      <c r="L96" s="123"/>
      <c r="M96" s="122">
        <v>0</v>
      </c>
      <c r="N96" s="123"/>
      <c r="O96" s="123"/>
      <c r="P96" s="122">
        <v>0</v>
      </c>
      <c r="Q96" s="123"/>
      <c r="R96" s="123"/>
      <c r="S96" s="122">
        <v>0</v>
      </c>
      <c r="T96" s="123"/>
    </row>
    <row r="97" spans="1:20" x14ac:dyDescent="0.25">
      <c r="A97" s="131"/>
      <c r="B97" s="123"/>
      <c r="C97" s="7" t="s">
        <v>178</v>
      </c>
      <c r="D97" s="131" t="s">
        <v>179</v>
      </c>
      <c r="E97" s="123"/>
      <c r="F97" s="123"/>
      <c r="G97" s="123"/>
      <c r="H97" s="123"/>
      <c r="I97" s="123"/>
      <c r="J97" s="123"/>
      <c r="K97" s="122">
        <v>4200</v>
      </c>
      <c r="L97" s="123"/>
      <c r="M97" s="122">
        <v>7895.41</v>
      </c>
      <c r="N97" s="123"/>
      <c r="O97" s="123"/>
      <c r="P97" s="122">
        <v>187.99</v>
      </c>
      <c r="Q97" s="123"/>
      <c r="R97" s="123"/>
      <c r="S97" s="122">
        <v>12095.41</v>
      </c>
      <c r="T97" s="123"/>
    </row>
    <row r="98" spans="1:20" x14ac:dyDescent="0.25">
      <c r="A98" s="131"/>
      <c r="B98" s="123"/>
      <c r="C98" s="7" t="s">
        <v>61</v>
      </c>
      <c r="D98" s="131" t="s">
        <v>62</v>
      </c>
      <c r="E98" s="123"/>
      <c r="F98" s="123"/>
      <c r="G98" s="123"/>
      <c r="H98" s="123"/>
      <c r="I98" s="123"/>
      <c r="J98" s="123"/>
      <c r="K98" s="122">
        <v>200</v>
      </c>
      <c r="L98" s="123"/>
      <c r="M98" s="122">
        <v>0</v>
      </c>
      <c r="N98" s="123"/>
      <c r="O98" s="123"/>
      <c r="P98" s="122">
        <v>0</v>
      </c>
      <c r="Q98" s="123"/>
      <c r="R98" s="123"/>
      <c r="S98" s="122">
        <v>200</v>
      </c>
      <c r="T98" s="123"/>
    </row>
    <row r="99" spans="1:20" x14ac:dyDescent="0.25">
      <c r="A99" s="131"/>
      <c r="B99" s="123"/>
      <c r="C99" s="7" t="s">
        <v>13</v>
      </c>
      <c r="D99" s="131" t="s">
        <v>12</v>
      </c>
      <c r="E99" s="123"/>
      <c r="F99" s="123"/>
      <c r="G99" s="123"/>
      <c r="H99" s="123"/>
      <c r="I99" s="123"/>
      <c r="J99" s="123"/>
      <c r="K99" s="122">
        <v>200</v>
      </c>
      <c r="L99" s="123"/>
      <c r="M99" s="122">
        <v>0</v>
      </c>
      <c r="N99" s="123"/>
      <c r="O99" s="123"/>
      <c r="P99" s="122">
        <v>0</v>
      </c>
      <c r="Q99" s="123"/>
      <c r="R99" s="123"/>
      <c r="S99" s="122">
        <v>200</v>
      </c>
      <c r="T99" s="123"/>
    </row>
    <row r="100" spans="1:20" x14ac:dyDescent="0.25">
      <c r="A100" s="131"/>
      <c r="B100" s="123"/>
      <c r="C100" s="7" t="s">
        <v>157</v>
      </c>
      <c r="D100" s="131" t="s">
        <v>158</v>
      </c>
      <c r="E100" s="123"/>
      <c r="F100" s="123"/>
      <c r="G100" s="123"/>
      <c r="H100" s="123"/>
      <c r="I100" s="123"/>
      <c r="J100" s="123"/>
      <c r="K100" s="122">
        <v>200</v>
      </c>
      <c r="L100" s="123"/>
      <c r="M100" s="122">
        <v>0</v>
      </c>
      <c r="N100" s="123"/>
      <c r="O100" s="123"/>
      <c r="P100" s="122">
        <v>0</v>
      </c>
      <c r="Q100" s="123"/>
      <c r="R100" s="123"/>
      <c r="S100" s="122">
        <v>200</v>
      </c>
      <c r="T100" s="123"/>
    </row>
    <row r="101" spans="1:20" x14ac:dyDescent="0.25">
      <c r="A101" s="131"/>
      <c r="B101" s="123"/>
      <c r="C101" s="7" t="s">
        <v>178</v>
      </c>
      <c r="D101" s="131" t="s">
        <v>179</v>
      </c>
      <c r="E101" s="123"/>
      <c r="F101" s="123"/>
      <c r="G101" s="123"/>
      <c r="H101" s="123"/>
      <c r="I101" s="123"/>
      <c r="J101" s="123"/>
      <c r="K101" s="122">
        <v>200</v>
      </c>
      <c r="L101" s="123"/>
      <c r="M101" s="122">
        <v>0</v>
      </c>
      <c r="N101" s="123"/>
      <c r="O101" s="123"/>
      <c r="P101" s="122">
        <v>0</v>
      </c>
      <c r="Q101" s="123"/>
      <c r="R101" s="123"/>
      <c r="S101" s="122">
        <v>200</v>
      </c>
      <c r="T101" s="123"/>
    </row>
    <row r="102" spans="1:20" x14ac:dyDescent="0.25">
      <c r="A102" s="131"/>
      <c r="B102" s="123"/>
      <c r="C102" s="7" t="s">
        <v>63</v>
      </c>
      <c r="D102" s="131" t="s">
        <v>64</v>
      </c>
      <c r="E102" s="123"/>
      <c r="F102" s="123"/>
      <c r="G102" s="123"/>
      <c r="H102" s="123"/>
      <c r="I102" s="123"/>
      <c r="J102" s="123"/>
      <c r="K102" s="122">
        <v>1600</v>
      </c>
      <c r="L102" s="123"/>
      <c r="M102" s="122">
        <v>0</v>
      </c>
      <c r="N102" s="123"/>
      <c r="O102" s="123"/>
      <c r="P102" s="122">
        <v>0</v>
      </c>
      <c r="Q102" s="123"/>
      <c r="R102" s="123"/>
      <c r="S102" s="122">
        <v>1600</v>
      </c>
      <c r="T102" s="123"/>
    </row>
    <row r="103" spans="1:20" x14ac:dyDescent="0.25">
      <c r="A103" s="131"/>
      <c r="B103" s="123"/>
      <c r="C103" s="7" t="s">
        <v>10</v>
      </c>
      <c r="D103" s="131" t="s">
        <v>9</v>
      </c>
      <c r="E103" s="123"/>
      <c r="F103" s="123"/>
      <c r="G103" s="123"/>
      <c r="H103" s="123"/>
      <c r="I103" s="123"/>
      <c r="J103" s="123"/>
      <c r="K103" s="122">
        <v>1600</v>
      </c>
      <c r="L103" s="123"/>
      <c r="M103" s="122">
        <v>0</v>
      </c>
      <c r="N103" s="123"/>
      <c r="O103" s="123"/>
      <c r="P103" s="122">
        <v>0</v>
      </c>
      <c r="Q103" s="123"/>
      <c r="R103" s="123"/>
      <c r="S103" s="122">
        <v>1600</v>
      </c>
      <c r="T103" s="123"/>
    </row>
    <row r="104" spans="1:20" x14ac:dyDescent="0.25">
      <c r="A104" s="131"/>
      <c r="B104" s="123"/>
      <c r="C104" s="7" t="s">
        <v>157</v>
      </c>
      <c r="D104" s="131" t="s">
        <v>158</v>
      </c>
      <c r="E104" s="123"/>
      <c r="F104" s="123"/>
      <c r="G104" s="123"/>
      <c r="H104" s="123"/>
      <c r="I104" s="123"/>
      <c r="J104" s="123"/>
      <c r="K104" s="122">
        <v>1600</v>
      </c>
      <c r="L104" s="123"/>
      <c r="M104" s="122">
        <v>0</v>
      </c>
      <c r="N104" s="123"/>
      <c r="O104" s="123"/>
      <c r="P104" s="122">
        <v>0</v>
      </c>
      <c r="Q104" s="123"/>
      <c r="R104" s="123"/>
      <c r="S104" s="122">
        <v>1600</v>
      </c>
      <c r="T104" s="123"/>
    </row>
    <row r="105" spans="1:20" x14ac:dyDescent="0.25">
      <c r="A105" s="131"/>
      <c r="B105" s="123"/>
      <c r="C105" s="7" t="s">
        <v>178</v>
      </c>
      <c r="D105" s="131" t="s">
        <v>179</v>
      </c>
      <c r="E105" s="123"/>
      <c r="F105" s="123"/>
      <c r="G105" s="123"/>
      <c r="H105" s="123"/>
      <c r="I105" s="123"/>
      <c r="J105" s="123"/>
      <c r="K105" s="122">
        <v>1600</v>
      </c>
      <c r="L105" s="123"/>
      <c r="M105" s="122">
        <v>0</v>
      </c>
      <c r="N105" s="123"/>
      <c r="O105" s="123"/>
      <c r="P105" s="122">
        <v>0</v>
      </c>
      <c r="Q105" s="123"/>
      <c r="R105" s="123"/>
      <c r="S105" s="122">
        <v>1600</v>
      </c>
      <c r="T105" s="123"/>
    </row>
    <row r="106" spans="1:20" x14ac:dyDescent="0.25">
      <c r="A106" s="131"/>
      <c r="B106" s="123"/>
      <c r="C106" s="7" t="s">
        <v>159</v>
      </c>
      <c r="D106" s="131" t="s">
        <v>160</v>
      </c>
      <c r="E106" s="123"/>
      <c r="F106" s="123"/>
      <c r="G106" s="123"/>
      <c r="H106" s="123"/>
      <c r="I106" s="123"/>
      <c r="J106" s="123"/>
      <c r="K106" s="122">
        <v>0</v>
      </c>
      <c r="L106" s="123"/>
      <c r="M106" s="122">
        <v>0</v>
      </c>
      <c r="N106" s="123"/>
      <c r="O106" s="123"/>
      <c r="P106" s="122">
        <v>0</v>
      </c>
      <c r="Q106" s="123"/>
      <c r="R106" s="123"/>
      <c r="S106" s="122">
        <v>0</v>
      </c>
      <c r="T106" s="123"/>
    </row>
    <row r="107" spans="1:20" x14ac:dyDescent="0.25">
      <c r="A107" s="131"/>
      <c r="B107" s="123"/>
      <c r="C107" s="7" t="s">
        <v>192</v>
      </c>
      <c r="D107" s="131" t="s">
        <v>193</v>
      </c>
      <c r="E107" s="123"/>
      <c r="F107" s="123"/>
      <c r="G107" s="123"/>
      <c r="H107" s="123"/>
      <c r="I107" s="123"/>
      <c r="J107" s="123"/>
      <c r="K107" s="122">
        <v>0</v>
      </c>
      <c r="L107" s="123"/>
      <c r="M107" s="122">
        <v>0</v>
      </c>
      <c r="N107" s="123"/>
      <c r="O107" s="123"/>
      <c r="P107" s="122">
        <v>0</v>
      </c>
      <c r="Q107" s="123"/>
      <c r="R107" s="123"/>
      <c r="S107" s="122">
        <v>0</v>
      </c>
      <c r="T107" s="123"/>
    </row>
    <row r="108" spans="1:20" x14ac:dyDescent="0.25">
      <c r="A108" s="131"/>
      <c r="B108" s="123"/>
      <c r="C108" s="7" t="s">
        <v>65</v>
      </c>
      <c r="D108" s="131" t="s">
        <v>66</v>
      </c>
      <c r="E108" s="123"/>
      <c r="F108" s="123"/>
      <c r="G108" s="123"/>
      <c r="H108" s="123"/>
      <c r="I108" s="123"/>
      <c r="J108" s="123"/>
      <c r="K108" s="122">
        <v>6500</v>
      </c>
      <c r="L108" s="123"/>
      <c r="M108" s="122">
        <v>0</v>
      </c>
      <c r="N108" s="123"/>
      <c r="O108" s="123"/>
      <c r="P108" s="122">
        <v>0</v>
      </c>
      <c r="Q108" s="123"/>
      <c r="R108" s="123"/>
      <c r="S108" s="122">
        <v>6500</v>
      </c>
      <c r="T108" s="123"/>
    </row>
    <row r="109" spans="1:20" x14ac:dyDescent="0.25">
      <c r="A109" s="131"/>
      <c r="B109" s="123"/>
      <c r="C109" s="7" t="s">
        <v>21</v>
      </c>
      <c r="D109" s="131" t="s">
        <v>22</v>
      </c>
      <c r="E109" s="123"/>
      <c r="F109" s="123"/>
      <c r="G109" s="123"/>
      <c r="H109" s="123"/>
      <c r="I109" s="123"/>
      <c r="J109" s="123"/>
      <c r="K109" s="122">
        <v>6500</v>
      </c>
      <c r="L109" s="123"/>
      <c r="M109" s="122">
        <v>0</v>
      </c>
      <c r="N109" s="123"/>
      <c r="O109" s="123"/>
      <c r="P109" s="122">
        <v>0</v>
      </c>
      <c r="Q109" s="123"/>
      <c r="R109" s="123"/>
      <c r="S109" s="122">
        <v>6500</v>
      </c>
      <c r="T109" s="123"/>
    </row>
    <row r="110" spans="1:20" x14ac:dyDescent="0.25">
      <c r="A110" s="131"/>
      <c r="B110" s="123"/>
      <c r="C110" s="7" t="s">
        <v>157</v>
      </c>
      <c r="D110" s="131" t="s">
        <v>158</v>
      </c>
      <c r="E110" s="123"/>
      <c r="F110" s="123"/>
      <c r="G110" s="123"/>
      <c r="H110" s="123"/>
      <c r="I110" s="123"/>
      <c r="J110" s="123"/>
      <c r="K110" s="122">
        <v>6500</v>
      </c>
      <c r="L110" s="123"/>
      <c r="M110" s="122">
        <v>0</v>
      </c>
      <c r="N110" s="123"/>
      <c r="O110" s="123"/>
      <c r="P110" s="122">
        <v>0</v>
      </c>
      <c r="Q110" s="123"/>
      <c r="R110" s="123"/>
      <c r="S110" s="122">
        <v>6500</v>
      </c>
      <c r="T110" s="123"/>
    </row>
    <row r="111" spans="1:20" x14ac:dyDescent="0.25">
      <c r="A111" s="131"/>
      <c r="B111" s="123"/>
      <c r="C111" s="7" t="s">
        <v>178</v>
      </c>
      <c r="D111" s="131" t="s">
        <v>179</v>
      </c>
      <c r="E111" s="123"/>
      <c r="F111" s="123"/>
      <c r="G111" s="123"/>
      <c r="H111" s="123"/>
      <c r="I111" s="123"/>
      <c r="J111" s="123"/>
      <c r="K111" s="122">
        <v>6500</v>
      </c>
      <c r="L111" s="123"/>
      <c r="M111" s="122">
        <v>0</v>
      </c>
      <c r="N111" s="123"/>
      <c r="O111" s="123"/>
      <c r="P111" s="122">
        <v>0</v>
      </c>
      <c r="Q111" s="123"/>
      <c r="R111" s="123"/>
      <c r="S111" s="122">
        <v>6500</v>
      </c>
      <c r="T111" s="123"/>
    </row>
    <row r="112" spans="1:20" x14ac:dyDescent="0.25">
      <c r="A112" s="131"/>
      <c r="B112" s="123"/>
      <c r="C112" s="7" t="s">
        <v>67</v>
      </c>
      <c r="D112" s="131" t="s">
        <v>50</v>
      </c>
      <c r="E112" s="123"/>
      <c r="F112" s="123"/>
      <c r="G112" s="123"/>
      <c r="H112" s="123"/>
      <c r="I112" s="123"/>
      <c r="J112" s="123"/>
      <c r="K112" s="122">
        <v>20384.25</v>
      </c>
      <c r="L112" s="123"/>
      <c r="M112" s="122">
        <v>360</v>
      </c>
      <c r="N112" s="123"/>
      <c r="O112" s="123"/>
      <c r="P112" s="122">
        <v>1.77</v>
      </c>
      <c r="Q112" s="123"/>
      <c r="R112" s="123"/>
      <c r="S112" s="122">
        <v>20744.25</v>
      </c>
      <c r="T112" s="123"/>
    </row>
    <row r="113" spans="1:20" x14ac:dyDescent="0.25">
      <c r="A113" s="131"/>
      <c r="B113" s="123"/>
      <c r="C113" s="7" t="s">
        <v>68</v>
      </c>
      <c r="D113" s="131" t="s">
        <v>69</v>
      </c>
      <c r="E113" s="123"/>
      <c r="F113" s="123"/>
      <c r="G113" s="123"/>
      <c r="H113" s="123"/>
      <c r="I113" s="123"/>
      <c r="J113" s="123"/>
      <c r="K113" s="122">
        <v>1300</v>
      </c>
      <c r="L113" s="123"/>
      <c r="M113" s="122">
        <v>0</v>
      </c>
      <c r="N113" s="123"/>
      <c r="O113" s="123"/>
      <c r="P113" s="122">
        <v>0</v>
      </c>
      <c r="Q113" s="123"/>
      <c r="R113" s="123"/>
      <c r="S113" s="122">
        <v>1300</v>
      </c>
      <c r="T113" s="123"/>
    </row>
    <row r="114" spans="1:20" x14ac:dyDescent="0.25">
      <c r="A114" s="131"/>
      <c r="B114" s="123"/>
      <c r="C114" s="7" t="s">
        <v>21</v>
      </c>
      <c r="D114" s="131" t="s">
        <v>22</v>
      </c>
      <c r="E114" s="123"/>
      <c r="F114" s="123"/>
      <c r="G114" s="123"/>
      <c r="H114" s="123"/>
      <c r="I114" s="123"/>
      <c r="J114" s="123"/>
      <c r="K114" s="122">
        <v>1300</v>
      </c>
      <c r="L114" s="123"/>
      <c r="M114" s="122">
        <v>0</v>
      </c>
      <c r="N114" s="123"/>
      <c r="O114" s="123"/>
      <c r="P114" s="122">
        <v>0</v>
      </c>
      <c r="Q114" s="123"/>
      <c r="R114" s="123"/>
      <c r="S114" s="122">
        <v>1300</v>
      </c>
      <c r="T114" s="123"/>
    </row>
    <row r="115" spans="1:20" x14ac:dyDescent="0.25">
      <c r="A115" s="131"/>
      <c r="B115" s="123"/>
      <c r="C115" s="7" t="s">
        <v>157</v>
      </c>
      <c r="D115" s="131" t="s">
        <v>158</v>
      </c>
      <c r="E115" s="123"/>
      <c r="F115" s="123"/>
      <c r="G115" s="123"/>
      <c r="H115" s="123"/>
      <c r="I115" s="123"/>
      <c r="J115" s="123"/>
      <c r="K115" s="122">
        <v>1300</v>
      </c>
      <c r="L115" s="123"/>
      <c r="M115" s="122">
        <v>0</v>
      </c>
      <c r="N115" s="123"/>
      <c r="O115" s="123"/>
      <c r="P115" s="122">
        <v>0</v>
      </c>
      <c r="Q115" s="123"/>
      <c r="R115" s="123"/>
      <c r="S115" s="122">
        <v>1300</v>
      </c>
      <c r="T115" s="123"/>
    </row>
    <row r="116" spans="1:20" x14ac:dyDescent="0.25">
      <c r="A116" s="131"/>
      <c r="B116" s="123"/>
      <c r="C116" s="7" t="s">
        <v>188</v>
      </c>
      <c r="D116" s="131" t="s">
        <v>189</v>
      </c>
      <c r="E116" s="123"/>
      <c r="F116" s="123"/>
      <c r="G116" s="123"/>
      <c r="H116" s="123"/>
      <c r="I116" s="123"/>
      <c r="J116" s="123"/>
      <c r="K116" s="122">
        <v>1300</v>
      </c>
      <c r="L116" s="123"/>
      <c r="M116" s="122">
        <v>0</v>
      </c>
      <c r="N116" s="123"/>
      <c r="O116" s="123"/>
      <c r="P116" s="122">
        <v>0</v>
      </c>
      <c r="Q116" s="123"/>
      <c r="R116" s="123"/>
      <c r="S116" s="122">
        <v>1300</v>
      </c>
      <c r="T116" s="123"/>
    </row>
    <row r="117" spans="1:20" x14ac:dyDescent="0.25">
      <c r="A117" s="131"/>
      <c r="B117" s="123"/>
      <c r="C117" s="7" t="s">
        <v>70</v>
      </c>
      <c r="D117" s="131" t="s">
        <v>71</v>
      </c>
      <c r="E117" s="123"/>
      <c r="F117" s="123"/>
      <c r="G117" s="123"/>
      <c r="H117" s="123"/>
      <c r="I117" s="123"/>
      <c r="J117" s="123"/>
      <c r="K117" s="122">
        <v>0</v>
      </c>
      <c r="L117" s="123"/>
      <c r="M117" s="122">
        <v>0</v>
      </c>
      <c r="N117" s="123"/>
      <c r="O117" s="123"/>
      <c r="P117" s="122">
        <v>0</v>
      </c>
      <c r="Q117" s="123"/>
      <c r="R117" s="123"/>
      <c r="S117" s="122">
        <v>0</v>
      </c>
      <c r="T117" s="123"/>
    </row>
    <row r="118" spans="1:20" x14ac:dyDescent="0.25">
      <c r="A118" s="131"/>
      <c r="B118" s="123"/>
      <c r="C118" s="7" t="s">
        <v>10</v>
      </c>
      <c r="D118" s="131" t="s">
        <v>9</v>
      </c>
      <c r="E118" s="123"/>
      <c r="F118" s="123"/>
      <c r="G118" s="123"/>
      <c r="H118" s="123"/>
      <c r="I118" s="123"/>
      <c r="J118" s="123"/>
      <c r="K118" s="122">
        <v>0</v>
      </c>
      <c r="L118" s="123"/>
      <c r="M118" s="122">
        <v>0</v>
      </c>
      <c r="N118" s="123"/>
      <c r="O118" s="123"/>
      <c r="P118" s="122">
        <v>0</v>
      </c>
      <c r="Q118" s="123"/>
      <c r="R118" s="123"/>
      <c r="S118" s="122">
        <v>0</v>
      </c>
      <c r="T118" s="123"/>
    </row>
    <row r="119" spans="1:20" x14ac:dyDescent="0.25">
      <c r="A119" s="131"/>
      <c r="B119" s="123"/>
      <c r="C119" s="7" t="s">
        <v>157</v>
      </c>
      <c r="D119" s="131" t="s">
        <v>158</v>
      </c>
      <c r="E119" s="123"/>
      <c r="F119" s="123"/>
      <c r="G119" s="123"/>
      <c r="H119" s="123"/>
      <c r="I119" s="123"/>
      <c r="J119" s="123"/>
      <c r="K119" s="122">
        <v>0</v>
      </c>
      <c r="L119" s="123"/>
      <c r="M119" s="122">
        <v>0</v>
      </c>
      <c r="N119" s="123"/>
      <c r="O119" s="123"/>
      <c r="P119" s="122">
        <v>0</v>
      </c>
      <c r="Q119" s="123"/>
      <c r="R119" s="123"/>
      <c r="S119" s="122">
        <v>0</v>
      </c>
      <c r="T119" s="123"/>
    </row>
    <row r="120" spans="1:20" x14ac:dyDescent="0.25">
      <c r="A120" s="131"/>
      <c r="B120" s="123"/>
      <c r="C120" s="7" t="s">
        <v>178</v>
      </c>
      <c r="D120" s="131" t="s">
        <v>179</v>
      </c>
      <c r="E120" s="123"/>
      <c r="F120" s="123"/>
      <c r="G120" s="123"/>
      <c r="H120" s="123"/>
      <c r="I120" s="123"/>
      <c r="J120" s="123"/>
      <c r="K120" s="122">
        <v>0</v>
      </c>
      <c r="L120" s="123"/>
      <c r="M120" s="122">
        <v>0</v>
      </c>
      <c r="N120" s="123"/>
      <c r="O120" s="123"/>
      <c r="P120" s="122">
        <v>0</v>
      </c>
      <c r="Q120" s="123"/>
      <c r="R120" s="123"/>
      <c r="S120" s="122">
        <v>0</v>
      </c>
      <c r="T120" s="123"/>
    </row>
    <row r="121" spans="1:20" x14ac:dyDescent="0.25">
      <c r="A121" s="131"/>
      <c r="B121" s="123"/>
      <c r="C121" s="7" t="s">
        <v>72</v>
      </c>
      <c r="D121" s="131" t="s">
        <v>73</v>
      </c>
      <c r="E121" s="123"/>
      <c r="F121" s="123"/>
      <c r="G121" s="123"/>
      <c r="H121" s="123"/>
      <c r="I121" s="123"/>
      <c r="J121" s="123"/>
      <c r="K121" s="122">
        <v>970</v>
      </c>
      <c r="L121" s="123"/>
      <c r="M121" s="122">
        <v>0</v>
      </c>
      <c r="N121" s="123"/>
      <c r="O121" s="123"/>
      <c r="P121" s="122">
        <v>0</v>
      </c>
      <c r="Q121" s="123"/>
      <c r="R121" s="123"/>
      <c r="S121" s="122">
        <v>970</v>
      </c>
      <c r="T121" s="123"/>
    </row>
    <row r="122" spans="1:20" x14ac:dyDescent="0.25">
      <c r="A122" s="131"/>
      <c r="B122" s="123"/>
      <c r="C122" s="7" t="s">
        <v>10</v>
      </c>
      <c r="D122" s="131" t="s">
        <v>9</v>
      </c>
      <c r="E122" s="123"/>
      <c r="F122" s="123"/>
      <c r="G122" s="123"/>
      <c r="H122" s="123"/>
      <c r="I122" s="123"/>
      <c r="J122" s="123"/>
      <c r="K122" s="122">
        <v>970</v>
      </c>
      <c r="L122" s="123"/>
      <c r="M122" s="122">
        <v>0</v>
      </c>
      <c r="N122" s="123"/>
      <c r="O122" s="123"/>
      <c r="P122" s="122">
        <v>0</v>
      </c>
      <c r="Q122" s="123"/>
      <c r="R122" s="123"/>
      <c r="S122" s="122">
        <v>970</v>
      </c>
      <c r="T122" s="123"/>
    </row>
    <row r="123" spans="1:20" x14ac:dyDescent="0.25">
      <c r="A123" s="131"/>
      <c r="B123" s="123"/>
      <c r="C123" s="7" t="s">
        <v>157</v>
      </c>
      <c r="D123" s="131" t="s">
        <v>158</v>
      </c>
      <c r="E123" s="123"/>
      <c r="F123" s="123"/>
      <c r="G123" s="123"/>
      <c r="H123" s="123"/>
      <c r="I123" s="123"/>
      <c r="J123" s="123"/>
      <c r="K123" s="122">
        <v>970</v>
      </c>
      <c r="L123" s="123"/>
      <c r="M123" s="122">
        <v>0</v>
      </c>
      <c r="N123" s="123"/>
      <c r="O123" s="123"/>
      <c r="P123" s="122">
        <v>0</v>
      </c>
      <c r="Q123" s="123"/>
      <c r="R123" s="123"/>
      <c r="S123" s="122">
        <v>970</v>
      </c>
      <c r="T123" s="123"/>
    </row>
    <row r="124" spans="1:20" x14ac:dyDescent="0.25">
      <c r="A124" s="131"/>
      <c r="B124" s="123"/>
      <c r="C124" s="7" t="s">
        <v>178</v>
      </c>
      <c r="D124" s="131" t="s">
        <v>179</v>
      </c>
      <c r="E124" s="123"/>
      <c r="F124" s="123"/>
      <c r="G124" s="123"/>
      <c r="H124" s="123"/>
      <c r="I124" s="123"/>
      <c r="J124" s="123"/>
      <c r="K124" s="122">
        <v>970</v>
      </c>
      <c r="L124" s="123"/>
      <c r="M124" s="122">
        <v>0</v>
      </c>
      <c r="N124" s="123"/>
      <c r="O124" s="123"/>
      <c r="P124" s="122">
        <v>0</v>
      </c>
      <c r="Q124" s="123"/>
      <c r="R124" s="123"/>
      <c r="S124" s="122">
        <v>970</v>
      </c>
      <c r="T124" s="123"/>
    </row>
    <row r="125" spans="1:20" x14ac:dyDescent="0.25">
      <c r="A125" s="131"/>
      <c r="B125" s="123"/>
      <c r="C125" s="7" t="s">
        <v>74</v>
      </c>
      <c r="D125" s="131" t="s">
        <v>75</v>
      </c>
      <c r="E125" s="123"/>
      <c r="F125" s="123"/>
      <c r="G125" s="123"/>
      <c r="H125" s="123"/>
      <c r="I125" s="123"/>
      <c r="J125" s="123"/>
      <c r="K125" s="122">
        <v>0</v>
      </c>
      <c r="L125" s="123"/>
      <c r="M125" s="122">
        <v>0</v>
      </c>
      <c r="N125" s="123"/>
      <c r="O125" s="123"/>
      <c r="P125" s="122">
        <v>0</v>
      </c>
      <c r="Q125" s="123"/>
      <c r="R125" s="123"/>
      <c r="S125" s="122">
        <v>0</v>
      </c>
      <c r="T125" s="123"/>
    </row>
    <row r="126" spans="1:20" x14ac:dyDescent="0.25">
      <c r="A126" s="131"/>
      <c r="B126" s="123"/>
      <c r="C126" s="7" t="s">
        <v>10</v>
      </c>
      <c r="D126" s="131" t="s">
        <v>9</v>
      </c>
      <c r="E126" s="123"/>
      <c r="F126" s="123"/>
      <c r="G126" s="123"/>
      <c r="H126" s="123"/>
      <c r="I126" s="123"/>
      <c r="J126" s="123"/>
      <c r="K126" s="122">
        <v>0</v>
      </c>
      <c r="L126" s="123"/>
      <c r="M126" s="122">
        <v>0</v>
      </c>
      <c r="N126" s="123"/>
      <c r="O126" s="123"/>
      <c r="P126" s="122">
        <v>0</v>
      </c>
      <c r="Q126" s="123"/>
      <c r="R126" s="123"/>
      <c r="S126" s="122">
        <v>0</v>
      </c>
      <c r="T126" s="123"/>
    </row>
    <row r="127" spans="1:20" x14ac:dyDescent="0.25">
      <c r="A127" s="131"/>
      <c r="B127" s="123"/>
      <c r="C127" s="7" t="s">
        <v>157</v>
      </c>
      <c r="D127" s="131" t="s">
        <v>158</v>
      </c>
      <c r="E127" s="123"/>
      <c r="F127" s="123"/>
      <c r="G127" s="123"/>
      <c r="H127" s="123"/>
      <c r="I127" s="123"/>
      <c r="J127" s="123"/>
      <c r="K127" s="122">
        <v>0</v>
      </c>
      <c r="L127" s="123"/>
      <c r="M127" s="122">
        <v>0</v>
      </c>
      <c r="N127" s="123"/>
      <c r="O127" s="123"/>
      <c r="P127" s="122">
        <v>0</v>
      </c>
      <c r="Q127" s="123"/>
      <c r="R127" s="123"/>
      <c r="S127" s="122">
        <v>0</v>
      </c>
      <c r="T127" s="123"/>
    </row>
    <row r="128" spans="1:20" x14ac:dyDescent="0.25">
      <c r="A128" s="131"/>
      <c r="B128" s="123"/>
      <c r="C128" s="7" t="s">
        <v>178</v>
      </c>
      <c r="D128" s="131" t="s">
        <v>179</v>
      </c>
      <c r="E128" s="123"/>
      <c r="F128" s="123"/>
      <c r="G128" s="123"/>
      <c r="H128" s="123"/>
      <c r="I128" s="123"/>
      <c r="J128" s="123"/>
      <c r="K128" s="122">
        <v>0</v>
      </c>
      <c r="L128" s="123"/>
      <c r="M128" s="122">
        <v>0</v>
      </c>
      <c r="N128" s="123"/>
      <c r="O128" s="123"/>
      <c r="P128" s="122">
        <v>0</v>
      </c>
      <c r="Q128" s="123"/>
      <c r="R128" s="123"/>
      <c r="S128" s="122">
        <v>0</v>
      </c>
      <c r="T128" s="123"/>
    </row>
    <row r="129" spans="1:20" x14ac:dyDescent="0.25">
      <c r="A129" s="131"/>
      <c r="B129" s="123"/>
      <c r="C129" s="7" t="s">
        <v>76</v>
      </c>
      <c r="D129" s="131" t="s">
        <v>77</v>
      </c>
      <c r="E129" s="123"/>
      <c r="F129" s="123"/>
      <c r="G129" s="123"/>
      <c r="H129" s="123"/>
      <c r="I129" s="123"/>
      <c r="J129" s="123"/>
      <c r="K129" s="122">
        <v>14000</v>
      </c>
      <c r="L129" s="123"/>
      <c r="M129" s="122">
        <v>0</v>
      </c>
      <c r="N129" s="123"/>
      <c r="O129" s="123"/>
      <c r="P129" s="122">
        <v>0</v>
      </c>
      <c r="Q129" s="123"/>
      <c r="R129" s="123"/>
      <c r="S129" s="122">
        <v>14000</v>
      </c>
      <c r="T129" s="123"/>
    </row>
    <row r="130" spans="1:20" x14ac:dyDescent="0.25">
      <c r="A130" s="131"/>
      <c r="B130" s="123"/>
      <c r="C130" s="7" t="s">
        <v>13</v>
      </c>
      <c r="D130" s="131" t="s">
        <v>12</v>
      </c>
      <c r="E130" s="123"/>
      <c r="F130" s="123"/>
      <c r="G130" s="123"/>
      <c r="H130" s="123"/>
      <c r="I130" s="123"/>
      <c r="J130" s="123"/>
      <c r="K130" s="122">
        <v>14000</v>
      </c>
      <c r="L130" s="123"/>
      <c r="M130" s="122">
        <v>0</v>
      </c>
      <c r="N130" s="123"/>
      <c r="O130" s="123"/>
      <c r="P130" s="122">
        <v>0</v>
      </c>
      <c r="Q130" s="123"/>
      <c r="R130" s="123"/>
      <c r="S130" s="122">
        <v>14000</v>
      </c>
      <c r="T130" s="123"/>
    </row>
    <row r="131" spans="1:20" x14ac:dyDescent="0.25">
      <c r="A131" s="131"/>
      <c r="B131" s="123"/>
      <c r="C131" s="7" t="s">
        <v>157</v>
      </c>
      <c r="D131" s="131" t="s">
        <v>158</v>
      </c>
      <c r="E131" s="123"/>
      <c r="F131" s="123"/>
      <c r="G131" s="123"/>
      <c r="H131" s="123"/>
      <c r="I131" s="123"/>
      <c r="J131" s="123"/>
      <c r="K131" s="122">
        <v>14000</v>
      </c>
      <c r="L131" s="123"/>
      <c r="M131" s="122">
        <v>0</v>
      </c>
      <c r="N131" s="123"/>
      <c r="O131" s="123"/>
      <c r="P131" s="122">
        <v>0</v>
      </c>
      <c r="Q131" s="123"/>
      <c r="R131" s="123"/>
      <c r="S131" s="122">
        <v>14000</v>
      </c>
      <c r="T131" s="123"/>
    </row>
    <row r="132" spans="1:20" x14ac:dyDescent="0.25">
      <c r="A132" s="131"/>
      <c r="B132" s="123"/>
      <c r="C132" s="7" t="s">
        <v>176</v>
      </c>
      <c r="D132" s="131" t="s">
        <v>177</v>
      </c>
      <c r="E132" s="123"/>
      <c r="F132" s="123"/>
      <c r="G132" s="123"/>
      <c r="H132" s="123"/>
      <c r="I132" s="123"/>
      <c r="J132" s="123"/>
      <c r="K132" s="122">
        <v>1470</v>
      </c>
      <c r="L132" s="123"/>
      <c r="M132" s="122">
        <v>0</v>
      </c>
      <c r="N132" s="123"/>
      <c r="O132" s="123"/>
      <c r="P132" s="122">
        <v>0</v>
      </c>
      <c r="Q132" s="123"/>
      <c r="R132" s="123"/>
      <c r="S132" s="122">
        <v>1470</v>
      </c>
      <c r="T132" s="123"/>
    </row>
    <row r="133" spans="1:20" x14ac:dyDescent="0.25">
      <c r="A133" s="131"/>
      <c r="B133" s="123"/>
      <c r="C133" s="7" t="s">
        <v>178</v>
      </c>
      <c r="D133" s="131" t="s">
        <v>179</v>
      </c>
      <c r="E133" s="123"/>
      <c r="F133" s="123"/>
      <c r="G133" s="123"/>
      <c r="H133" s="123"/>
      <c r="I133" s="123"/>
      <c r="J133" s="123"/>
      <c r="K133" s="122">
        <v>12530</v>
      </c>
      <c r="L133" s="123"/>
      <c r="M133" s="122">
        <v>0</v>
      </c>
      <c r="N133" s="123"/>
      <c r="O133" s="123"/>
      <c r="P133" s="122">
        <v>0</v>
      </c>
      <c r="Q133" s="123"/>
      <c r="R133" s="123"/>
      <c r="S133" s="122">
        <v>12530</v>
      </c>
      <c r="T133" s="123"/>
    </row>
    <row r="134" spans="1:20" x14ac:dyDescent="0.25">
      <c r="A134" s="131"/>
      <c r="B134" s="123"/>
      <c r="C134" s="7" t="s">
        <v>78</v>
      </c>
      <c r="D134" s="131" t="s">
        <v>79</v>
      </c>
      <c r="E134" s="123"/>
      <c r="F134" s="123"/>
      <c r="G134" s="123"/>
      <c r="H134" s="123"/>
      <c r="I134" s="123"/>
      <c r="J134" s="123"/>
      <c r="K134" s="122">
        <v>914.25</v>
      </c>
      <c r="L134" s="123"/>
      <c r="M134" s="122">
        <v>110</v>
      </c>
      <c r="N134" s="123"/>
      <c r="O134" s="123"/>
      <c r="P134" s="122">
        <v>12.03</v>
      </c>
      <c r="Q134" s="123"/>
      <c r="R134" s="123"/>
      <c r="S134" s="122">
        <v>1024.25</v>
      </c>
      <c r="T134" s="123"/>
    </row>
    <row r="135" spans="1:20" x14ac:dyDescent="0.25">
      <c r="A135" s="131"/>
      <c r="B135" s="123"/>
      <c r="C135" s="7" t="s">
        <v>10</v>
      </c>
      <c r="D135" s="131" t="s">
        <v>9</v>
      </c>
      <c r="E135" s="123"/>
      <c r="F135" s="123"/>
      <c r="G135" s="123"/>
      <c r="H135" s="123"/>
      <c r="I135" s="123"/>
      <c r="J135" s="123"/>
      <c r="K135" s="122">
        <v>914.25</v>
      </c>
      <c r="L135" s="123"/>
      <c r="M135" s="122">
        <v>110</v>
      </c>
      <c r="N135" s="123"/>
      <c r="O135" s="123"/>
      <c r="P135" s="122">
        <v>12.03</v>
      </c>
      <c r="Q135" s="123"/>
      <c r="R135" s="123"/>
      <c r="S135" s="122">
        <v>1024.25</v>
      </c>
      <c r="T135" s="123"/>
    </row>
    <row r="136" spans="1:20" x14ac:dyDescent="0.25">
      <c r="A136" s="131"/>
      <c r="B136" s="123"/>
      <c r="C136" s="7" t="s">
        <v>157</v>
      </c>
      <c r="D136" s="131" t="s">
        <v>158</v>
      </c>
      <c r="E136" s="123"/>
      <c r="F136" s="123"/>
      <c r="G136" s="123"/>
      <c r="H136" s="123"/>
      <c r="I136" s="123"/>
      <c r="J136" s="123"/>
      <c r="K136" s="122">
        <v>914.25</v>
      </c>
      <c r="L136" s="123"/>
      <c r="M136" s="122">
        <v>110</v>
      </c>
      <c r="N136" s="123"/>
      <c r="O136" s="123"/>
      <c r="P136" s="122">
        <v>12.03</v>
      </c>
      <c r="Q136" s="123"/>
      <c r="R136" s="123"/>
      <c r="S136" s="122">
        <v>1024.25</v>
      </c>
      <c r="T136" s="123"/>
    </row>
    <row r="137" spans="1:20" x14ac:dyDescent="0.25">
      <c r="A137" s="131"/>
      <c r="B137" s="123"/>
      <c r="C137" s="7" t="s">
        <v>178</v>
      </c>
      <c r="D137" s="131" t="s">
        <v>179</v>
      </c>
      <c r="E137" s="123"/>
      <c r="F137" s="123"/>
      <c r="G137" s="123"/>
      <c r="H137" s="123"/>
      <c r="I137" s="123"/>
      <c r="J137" s="123"/>
      <c r="K137" s="122">
        <v>914.25</v>
      </c>
      <c r="L137" s="123"/>
      <c r="M137" s="122">
        <v>110</v>
      </c>
      <c r="N137" s="123"/>
      <c r="O137" s="123"/>
      <c r="P137" s="122">
        <v>12.03</v>
      </c>
      <c r="Q137" s="123"/>
      <c r="R137" s="123"/>
      <c r="S137" s="122">
        <v>1024.25</v>
      </c>
      <c r="T137" s="123"/>
    </row>
    <row r="138" spans="1:20" x14ac:dyDescent="0.25">
      <c r="A138" s="131"/>
      <c r="B138" s="123"/>
      <c r="C138" s="7" t="s">
        <v>80</v>
      </c>
      <c r="D138" s="131" t="s">
        <v>81</v>
      </c>
      <c r="E138" s="123"/>
      <c r="F138" s="123"/>
      <c r="G138" s="123"/>
      <c r="H138" s="123"/>
      <c r="I138" s="123"/>
      <c r="J138" s="123"/>
      <c r="K138" s="122">
        <v>3200</v>
      </c>
      <c r="L138" s="123"/>
      <c r="M138" s="122">
        <v>250</v>
      </c>
      <c r="N138" s="123"/>
      <c r="O138" s="123"/>
      <c r="P138" s="122">
        <v>7.81</v>
      </c>
      <c r="Q138" s="123"/>
      <c r="R138" s="123"/>
      <c r="S138" s="122">
        <v>3450</v>
      </c>
      <c r="T138" s="123"/>
    </row>
    <row r="139" spans="1:20" x14ac:dyDescent="0.25">
      <c r="A139" s="131"/>
      <c r="B139" s="123"/>
      <c r="C139" s="7" t="s">
        <v>21</v>
      </c>
      <c r="D139" s="131" t="s">
        <v>22</v>
      </c>
      <c r="E139" s="123"/>
      <c r="F139" s="123"/>
      <c r="G139" s="123"/>
      <c r="H139" s="123"/>
      <c r="I139" s="123"/>
      <c r="J139" s="123"/>
      <c r="K139" s="122">
        <v>3200</v>
      </c>
      <c r="L139" s="123"/>
      <c r="M139" s="122">
        <v>250</v>
      </c>
      <c r="N139" s="123"/>
      <c r="O139" s="123"/>
      <c r="P139" s="122">
        <v>7.81</v>
      </c>
      <c r="Q139" s="123"/>
      <c r="R139" s="123"/>
      <c r="S139" s="122">
        <v>3450</v>
      </c>
      <c r="T139" s="123"/>
    </row>
    <row r="140" spans="1:20" x14ac:dyDescent="0.25">
      <c r="A140" s="131"/>
      <c r="B140" s="123"/>
      <c r="C140" s="7" t="s">
        <v>157</v>
      </c>
      <c r="D140" s="131" t="s">
        <v>158</v>
      </c>
      <c r="E140" s="123"/>
      <c r="F140" s="123"/>
      <c r="G140" s="123"/>
      <c r="H140" s="123"/>
      <c r="I140" s="123"/>
      <c r="J140" s="123"/>
      <c r="K140" s="122">
        <v>3200</v>
      </c>
      <c r="L140" s="123"/>
      <c r="M140" s="122">
        <v>250</v>
      </c>
      <c r="N140" s="123"/>
      <c r="O140" s="123"/>
      <c r="P140" s="122">
        <v>7.81</v>
      </c>
      <c r="Q140" s="123"/>
      <c r="R140" s="123"/>
      <c r="S140" s="122">
        <v>3450</v>
      </c>
      <c r="T140" s="123"/>
    </row>
    <row r="141" spans="1:20" x14ac:dyDescent="0.25">
      <c r="A141" s="131"/>
      <c r="B141" s="123"/>
      <c r="C141" s="7" t="s">
        <v>178</v>
      </c>
      <c r="D141" s="131" t="s">
        <v>179</v>
      </c>
      <c r="E141" s="123"/>
      <c r="F141" s="123"/>
      <c r="G141" s="123"/>
      <c r="H141" s="123"/>
      <c r="I141" s="123"/>
      <c r="J141" s="123"/>
      <c r="K141" s="122">
        <v>1700</v>
      </c>
      <c r="L141" s="123"/>
      <c r="M141" s="122">
        <v>250</v>
      </c>
      <c r="N141" s="123"/>
      <c r="O141" s="123"/>
      <c r="P141" s="122">
        <v>14.71</v>
      </c>
      <c r="Q141" s="123"/>
      <c r="R141" s="123"/>
      <c r="S141" s="122">
        <v>1950</v>
      </c>
      <c r="T141" s="123"/>
    </row>
    <row r="142" spans="1:20" x14ac:dyDescent="0.25">
      <c r="A142" s="131"/>
      <c r="B142" s="123"/>
      <c r="C142" s="7" t="s">
        <v>186</v>
      </c>
      <c r="D142" s="131" t="s">
        <v>187</v>
      </c>
      <c r="E142" s="123"/>
      <c r="F142" s="123"/>
      <c r="G142" s="123"/>
      <c r="H142" s="123"/>
      <c r="I142" s="123"/>
      <c r="J142" s="123"/>
      <c r="K142" s="122">
        <v>1500</v>
      </c>
      <c r="L142" s="123"/>
      <c r="M142" s="122">
        <v>0</v>
      </c>
      <c r="N142" s="123"/>
      <c r="O142" s="123"/>
      <c r="P142" s="122">
        <v>0</v>
      </c>
      <c r="Q142" s="123"/>
      <c r="R142" s="123"/>
      <c r="S142" s="122">
        <v>1500</v>
      </c>
      <c r="T142" s="123"/>
    </row>
    <row r="143" spans="1:20" x14ac:dyDescent="0.25">
      <c r="A143" s="131"/>
      <c r="B143" s="123"/>
      <c r="C143" s="7" t="s">
        <v>82</v>
      </c>
      <c r="D143" s="131" t="s">
        <v>83</v>
      </c>
      <c r="E143" s="123"/>
      <c r="F143" s="123"/>
      <c r="G143" s="123"/>
      <c r="H143" s="123"/>
      <c r="I143" s="123"/>
      <c r="J143" s="123"/>
      <c r="K143" s="122">
        <v>50000</v>
      </c>
      <c r="L143" s="123"/>
      <c r="M143" s="122">
        <v>0</v>
      </c>
      <c r="N143" s="123"/>
      <c r="O143" s="123"/>
      <c r="P143" s="122">
        <v>0</v>
      </c>
      <c r="Q143" s="123"/>
      <c r="R143" s="123"/>
      <c r="S143" s="122">
        <v>50000</v>
      </c>
      <c r="T143" s="123"/>
    </row>
    <row r="144" spans="1:20" x14ac:dyDescent="0.25">
      <c r="A144" s="131"/>
      <c r="B144" s="123"/>
      <c r="C144" s="7" t="s">
        <v>84</v>
      </c>
      <c r="D144" s="131" t="s">
        <v>85</v>
      </c>
      <c r="E144" s="123"/>
      <c r="F144" s="123"/>
      <c r="G144" s="123"/>
      <c r="H144" s="123"/>
      <c r="I144" s="123"/>
      <c r="J144" s="123"/>
      <c r="K144" s="122">
        <v>0</v>
      </c>
      <c r="L144" s="123"/>
      <c r="M144" s="122">
        <v>0</v>
      </c>
      <c r="N144" s="123"/>
      <c r="O144" s="123"/>
      <c r="P144" s="122">
        <v>0</v>
      </c>
      <c r="Q144" s="123"/>
      <c r="R144" s="123"/>
      <c r="S144" s="122">
        <v>0</v>
      </c>
      <c r="T144" s="123"/>
    </row>
    <row r="145" spans="1:20" x14ac:dyDescent="0.25">
      <c r="A145" s="131"/>
      <c r="B145" s="123"/>
      <c r="C145" s="7" t="s">
        <v>17</v>
      </c>
      <c r="D145" s="131" t="s">
        <v>18</v>
      </c>
      <c r="E145" s="123"/>
      <c r="F145" s="123"/>
      <c r="G145" s="123"/>
      <c r="H145" s="123"/>
      <c r="I145" s="123"/>
      <c r="J145" s="123"/>
      <c r="K145" s="122">
        <v>0</v>
      </c>
      <c r="L145" s="123"/>
      <c r="M145" s="122">
        <v>0</v>
      </c>
      <c r="N145" s="123"/>
      <c r="O145" s="123"/>
      <c r="P145" s="122">
        <v>0</v>
      </c>
      <c r="Q145" s="123"/>
      <c r="R145" s="123"/>
      <c r="S145" s="122">
        <v>0</v>
      </c>
      <c r="T145" s="123"/>
    </row>
    <row r="146" spans="1:20" x14ac:dyDescent="0.25">
      <c r="A146" s="131"/>
      <c r="B146" s="123"/>
      <c r="C146" s="7" t="s">
        <v>157</v>
      </c>
      <c r="D146" s="131" t="s">
        <v>158</v>
      </c>
      <c r="E146" s="123"/>
      <c r="F146" s="123"/>
      <c r="G146" s="123"/>
      <c r="H146" s="123"/>
      <c r="I146" s="123"/>
      <c r="J146" s="123"/>
      <c r="K146" s="122">
        <v>0</v>
      </c>
      <c r="L146" s="123"/>
      <c r="M146" s="122">
        <v>0</v>
      </c>
      <c r="N146" s="123"/>
      <c r="O146" s="123"/>
      <c r="P146" s="122">
        <v>0</v>
      </c>
      <c r="Q146" s="123"/>
      <c r="R146" s="123"/>
      <c r="S146" s="122">
        <v>0</v>
      </c>
      <c r="T146" s="123"/>
    </row>
    <row r="147" spans="1:20" x14ac:dyDescent="0.25">
      <c r="A147" s="131"/>
      <c r="B147" s="123"/>
      <c r="C147" s="7" t="s">
        <v>178</v>
      </c>
      <c r="D147" s="131" t="s">
        <v>179</v>
      </c>
      <c r="E147" s="123"/>
      <c r="F147" s="123"/>
      <c r="G147" s="123"/>
      <c r="H147" s="123"/>
      <c r="I147" s="123"/>
      <c r="J147" s="123"/>
      <c r="K147" s="122">
        <v>0</v>
      </c>
      <c r="L147" s="123"/>
      <c r="M147" s="122">
        <v>0</v>
      </c>
      <c r="N147" s="123"/>
      <c r="O147" s="123"/>
      <c r="P147" s="122">
        <v>0</v>
      </c>
      <c r="Q147" s="123"/>
      <c r="R147" s="123"/>
      <c r="S147" s="122">
        <v>0</v>
      </c>
      <c r="T147" s="123"/>
    </row>
    <row r="148" spans="1:20" x14ac:dyDescent="0.25">
      <c r="A148" s="131"/>
      <c r="B148" s="123"/>
      <c r="C148" s="7" t="s">
        <v>140</v>
      </c>
      <c r="D148" s="131" t="s">
        <v>141</v>
      </c>
      <c r="E148" s="123"/>
      <c r="F148" s="123"/>
      <c r="G148" s="123"/>
      <c r="H148" s="123"/>
      <c r="I148" s="123"/>
      <c r="J148" s="123"/>
      <c r="K148" s="122">
        <v>50000</v>
      </c>
      <c r="L148" s="123"/>
      <c r="M148" s="122">
        <v>0</v>
      </c>
      <c r="N148" s="123"/>
      <c r="O148" s="123"/>
      <c r="P148" s="122">
        <v>0</v>
      </c>
      <c r="Q148" s="123"/>
      <c r="R148" s="123"/>
      <c r="S148" s="122">
        <v>50000</v>
      </c>
      <c r="T148" s="123"/>
    </row>
    <row r="149" spans="1:20" x14ac:dyDescent="0.25">
      <c r="A149" s="131"/>
      <c r="B149" s="123"/>
      <c r="C149" s="7" t="s">
        <v>10</v>
      </c>
      <c r="D149" s="131" t="s">
        <v>9</v>
      </c>
      <c r="E149" s="123"/>
      <c r="F149" s="123"/>
      <c r="G149" s="123"/>
      <c r="H149" s="123"/>
      <c r="I149" s="123"/>
      <c r="J149" s="123"/>
      <c r="K149" s="122">
        <v>50000</v>
      </c>
      <c r="L149" s="123"/>
      <c r="M149" s="122">
        <v>0</v>
      </c>
      <c r="N149" s="123"/>
      <c r="O149" s="123"/>
      <c r="P149" s="122">
        <v>0</v>
      </c>
      <c r="Q149" s="123"/>
      <c r="R149" s="123"/>
      <c r="S149" s="122">
        <v>50000</v>
      </c>
      <c r="T149" s="123"/>
    </row>
    <row r="150" spans="1:20" x14ac:dyDescent="0.25">
      <c r="A150" s="131"/>
      <c r="B150" s="123"/>
      <c r="C150" s="7" t="s">
        <v>157</v>
      </c>
      <c r="D150" s="131" t="s">
        <v>158</v>
      </c>
      <c r="E150" s="123"/>
      <c r="F150" s="123"/>
      <c r="G150" s="123"/>
      <c r="H150" s="123"/>
      <c r="I150" s="123"/>
      <c r="J150" s="123"/>
      <c r="K150" s="122">
        <v>50000</v>
      </c>
      <c r="L150" s="123"/>
      <c r="M150" s="122">
        <v>0</v>
      </c>
      <c r="N150" s="123"/>
      <c r="O150" s="123"/>
      <c r="P150" s="122">
        <v>0</v>
      </c>
      <c r="Q150" s="123"/>
      <c r="R150" s="123"/>
      <c r="S150" s="122">
        <v>50000</v>
      </c>
      <c r="T150" s="123"/>
    </row>
    <row r="151" spans="1:20" x14ac:dyDescent="0.25">
      <c r="A151" s="131"/>
      <c r="B151" s="123"/>
      <c r="C151" s="7" t="s">
        <v>178</v>
      </c>
      <c r="D151" s="131" t="s">
        <v>179</v>
      </c>
      <c r="E151" s="123"/>
      <c r="F151" s="123"/>
      <c r="G151" s="123"/>
      <c r="H151" s="123"/>
      <c r="I151" s="123"/>
      <c r="J151" s="123"/>
      <c r="K151" s="122">
        <v>50000</v>
      </c>
      <c r="L151" s="123"/>
      <c r="M151" s="122">
        <v>0</v>
      </c>
      <c r="N151" s="123"/>
      <c r="O151" s="123"/>
      <c r="P151" s="122">
        <v>0</v>
      </c>
      <c r="Q151" s="123"/>
      <c r="R151" s="123"/>
      <c r="S151" s="122">
        <v>50000</v>
      </c>
      <c r="T151" s="123"/>
    </row>
    <row r="152" spans="1:20" x14ac:dyDescent="0.25">
      <c r="A152" s="131"/>
      <c r="B152" s="123"/>
      <c r="C152" s="7" t="s">
        <v>86</v>
      </c>
      <c r="D152" s="131" t="s">
        <v>87</v>
      </c>
      <c r="E152" s="123"/>
      <c r="F152" s="123"/>
      <c r="G152" s="123"/>
      <c r="H152" s="123"/>
      <c r="I152" s="123"/>
      <c r="J152" s="123"/>
      <c r="K152" s="122">
        <v>0</v>
      </c>
      <c r="L152" s="123"/>
      <c r="M152" s="122">
        <v>0</v>
      </c>
      <c r="N152" s="123"/>
      <c r="O152" s="123"/>
      <c r="P152" s="122">
        <v>0</v>
      </c>
      <c r="Q152" s="123"/>
      <c r="R152" s="123"/>
      <c r="S152" s="122">
        <v>0</v>
      </c>
      <c r="T152" s="123"/>
    </row>
    <row r="153" spans="1:20" x14ac:dyDescent="0.25">
      <c r="A153" s="131"/>
      <c r="B153" s="123"/>
      <c r="C153" s="7" t="s">
        <v>88</v>
      </c>
      <c r="D153" s="131" t="s">
        <v>89</v>
      </c>
      <c r="E153" s="123"/>
      <c r="F153" s="123"/>
      <c r="G153" s="123"/>
      <c r="H153" s="123"/>
      <c r="I153" s="123"/>
      <c r="J153" s="123"/>
      <c r="K153" s="122">
        <v>0</v>
      </c>
      <c r="L153" s="123"/>
      <c r="M153" s="122">
        <v>0</v>
      </c>
      <c r="N153" s="123"/>
      <c r="O153" s="123"/>
      <c r="P153" s="122">
        <v>0</v>
      </c>
      <c r="Q153" s="123"/>
      <c r="R153" s="123"/>
      <c r="S153" s="122">
        <v>0</v>
      </c>
      <c r="T153" s="123"/>
    </row>
    <row r="154" spans="1:20" x14ac:dyDescent="0.25">
      <c r="A154" s="131"/>
      <c r="B154" s="123"/>
      <c r="C154" s="7" t="s">
        <v>17</v>
      </c>
      <c r="D154" s="131" t="s">
        <v>18</v>
      </c>
      <c r="E154" s="123"/>
      <c r="F154" s="123"/>
      <c r="G154" s="123"/>
      <c r="H154" s="123"/>
      <c r="I154" s="123"/>
      <c r="J154" s="123"/>
      <c r="K154" s="122">
        <v>0</v>
      </c>
      <c r="L154" s="123"/>
      <c r="M154" s="122">
        <v>0</v>
      </c>
      <c r="N154" s="123"/>
      <c r="O154" s="123"/>
      <c r="P154" s="122">
        <v>0</v>
      </c>
      <c r="Q154" s="123"/>
      <c r="R154" s="123"/>
      <c r="S154" s="122">
        <v>0</v>
      </c>
      <c r="T154" s="123"/>
    </row>
    <row r="155" spans="1:20" x14ac:dyDescent="0.25">
      <c r="A155" s="131"/>
      <c r="B155" s="123"/>
      <c r="C155" s="7" t="s">
        <v>159</v>
      </c>
      <c r="D155" s="131" t="s">
        <v>160</v>
      </c>
      <c r="E155" s="123"/>
      <c r="F155" s="123"/>
      <c r="G155" s="123"/>
      <c r="H155" s="123"/>
      <c r="I155" s="123"/>
      <c r="J155" s="123"/>
      <c r="K155" s="122">
        <v>0</v>
      </c>
      <c r="L155" s="123"/>
      <c r="M155" s="122">
        <v>0</v>
      </c>
      <c r="N155" s="123"/>
      <c r="O155" s="123"/>
      <c r="P155" s="122">
        <v>0</v>
      </c>
      <c r="Q155" s="123"/>
      <c r="R155" s="123"/>
      <c r="S155" s="122">
        <v>0</v>
      </c>
      <c r="T155" s="123"/>
    </row>
    <row r="156" spans="1:20" x14ac:dyDescent="0.25">
      <c r="A156" s="131"/>
      <c r="B156" s="123"/>
      <c r="C156" s="7" t="s">
        <v>190</v>
      </c>
      <c r="D156" s="131" t="s">
        <v>191</v>
      </c>
      <c r="E156" s="123"/>
      <c r="F156" s="123"/>
      <c r="G156" s="123"/>
      <c r="H156" s="123"/>
      <c r="I156" s="123"/>
      <c r="J156" s="123"/>
      <c r="K156" s="122">
        <v>0</v>
      </c>
      <c r="L156" s="123"/>
      <c r="M156" s="122">
        <v>0</v>
      </c>
      <c r="N156" s="123"/>
      <c r="O156" s="123"/>
      <c r="P156" s="122">
        <v>0</v>
      </c>
      <c r="Q156" s="123"/>
      <c r="R156" s="123"/>
      <c r="S156" s="122">
        <v>0</v>
      </c>
      <c r="T156" s="123"/>
    </row>
    <row r="157" spans="1:20" x14ac:dyDescent="0.25">
      <c r="A157" s="131"/>
      <c r="B157" s="123"/>
      <c r="C157" s="7" t="s">
        <v>90</v>
      </c>
      <c r="D157" s="131" t="s">
        <v>91</v>
      </c>
      <c r="E157" s="123"/>
      <c r="F157" s="123"/>
      <c r="G157" s="123"/>
      <c r="H157" s="123"/>
      <c r="I157" s="123"/>
      <c r="J157" s="123"/>
      <c r="K157" s="122">
        <v>44620</v>
      </c>
      <c r="L157" s="123"/>
      <c r="M157" s="122">
        <v>420</v>
      </c>
      <c r="N157" s="123"/>
      <c r="O157" s="123"/>
      <c r="P157" s="122">
        <v>0.94</v>
      </c>
      <c r="Q157" s="123"/>
      <c r="R157" s="123"/>
      <c r="S157" s="122">
        <v>45040</v>
      </c>
      <c r="T157" s="123"/>
    </row>
    <row r="158" spans="1:20" x14ac:dyDescent="0.25">
      <c r="A158" s="131"/>
      <c r="B158" s="123"/>
      <c r="C158" s="7" t="s">
        <v>92</v>
      </c>
      <c r="D158" s="131" t="s">
        <v>93</v>
      </c>
      <c r="E158" s="123"/>
      <c r="F158" s="123"/>
      <c r="G158" s="123"/>
      <c r="H158" s="123"/>
      <c r="I158" s="123"/>
      <c r="J158" s="123"/>
      <c r="K158" s="122">
        <v>43500</v>
      </c>
      <c r="L158" s="123"/>
      <c r="M158" s="122">
        <v>0</v>
      </c>
      <c r="N158" s="123"/>
      <c r="O158" s="123"/>
      <c r="P158" s="122">
        <v>0</v>
      </c>
      <c r="Q158" s="123"/>
      <c r="R158" s="123"/>
      <c r="S158" s="122">
        <v>43500</v>
      </c>
      <c r="T158" s="123"/>
    </row>
    <row r="159" spans="1:20" x14ac:dyDescent="0.25">
      <c r="A159" s="131"/>
      <c r="B159" s="123"/>
      <c r="C159" s="7" t="s">
        <v>13</v>
      </c>
      <c r="D159" s="131" t="s">
        <v>12</v>
      </c>
      <c r="E159" s="123"/>
      <c r="F159" s="123"/>
      <c r="G159" s="123"/>
      <c r="H159" s="123"/>
      <c r="I159" s="123"/>
      <c r="J159" s="123"/>
      <c r="K159" s="122">
        <v>43500</v>
      </c>
      <c r="L159" s="123"/>
      <c r="M159" s="122">
        <v>0</v>
      </c>
      <c r="N159" s="123"/>
      <c r="O159" s="123"/>
      <c r="P159" s="122">
        <v>0</v>
      </c>
      <c r="Q159" s="123"/>
      <c r="R159" s="123"/>
      <c r="S159" s="122">
        <v>43500</v>
      </c>
      <c r="T159" s="123"/>
    </row>
    <row r="160" spans="1:20" x14ac:dyDescent="0.25">
      <c r="A160" s="131"/>
      <c r="B160" s="123"/>
      <c r="C160" s="7" t="s">
        <v>159</v>
      </c>
      <c r="D160" s="131" t="s">
        <v>160</v>
      </c>
      <c r="E160" s="123"/>
      <c r="F160" s="123"/>
      <c r="G160" s="123"/>
      <c r="H160" s="123"/>
      <c r="I160" s="123"/>
      <c r="J160" s="123"/>
      <c r="K160" s="122">
        <v>43500</v>
      </c>
      <c r="L160" s="123"/>
      <c r="M160" s="122">
        <v>0</v>
      </c>
      <c r="N160" s="123"/>
      <c r="O160" s="123"/>
      <c r="P160" s="122">
        <v>0</v>
      </c>
      <c r="Q160" s="123"/>
      <c r="R160" s="123"/>
      <c r="S160" s="122">
        <v>43500</v>
      </c>
      <c r="T160" s="123"/>
    </row>
    <row r="161" spans="1:20" x14ac:dyDescent="0.25">
      <c r="A161" s="131"/>
      <c r="B161" s="123"/>
      <c r="C161" s="7" t="s">
        <v>192</v>
      </c>
      <c r="D161" s="131" t="s">
        <v>193</v>
      </c>
      <c r="E161" s="123"/>
      <c r="F161" s="123"/>
      <c r="G161" s="123"/>
      <c r="H161" s="123"/>
      <c r="I161" s="123"/>
      <c r="J161" s="123"/>
      <c r="K161" s="122">
        <v>43500</v>
      </c>
      <c r="L161" s="123"/>
      <c r="M161" s="122">
        <v>0</v>
      </c>
      <c r="N161" s="123"/>
      <c r="O161" s="123"/>
      <c r="P161" s="122">
        <v>0</v>
      </c>
      <c r="Q161" s="123"/>
      <c r="R161" s="123"/>
      <c r="S161" s="122">
        <v>43500</v>
      </c>
      <c r="T161" s="123"/>
    </row>
    <row r="162" spans="1:20" x14ac:dyDescent="0.25">
      <c r="A162" s="131"/>
      <c r="B162" s="123"/>
      <c r="C162" s="7" t="s">
        <v>17</v>
      </c>
      <c r="D162" s="131" t="s">
        <v>18</v>
      </c>
      <c r="E162" s="123"/>
      <c r="F162" s="123"/>
      <c r="G162" s="123"/>
      <c r="H162" s="123"/>
      <c r="I162" s="123"/>
      <c r="J162" s="123"/>
      <c r="K162" s="122">
        <v>0</v>
      </c>
      <c r="L162" s="123"/>
      <c r="M162" s="122">
        <v>0</v>
      </c>
      <c r="N162" s="123"/>
      <c r="O162" s="123"/>
      <c r="P162" s="122">
        <v>0</v>
      </c>
      <c r="Q162" s="123"/>
      <c r="R162" s="123"/>
      <c r="S162" s="122">
        <v>0</v>
      </c>
      <c r="T162" s="123"/>
    </row>
    <row r="163" spans="1:20" x14ac:dyDescent="0.25">
      <c r="A163" s="131"/>
      <c r="B163" s="123"/>
      <c r="C163" s="7" t="s">
        <v>159</v>
      </c>
      <c r="D163" s="131" t="s">
        <v>160</v>
      </c>
      <c r="E163" s="123"/>
      <c r="F163" s="123"/>
      <c r="G163" s="123"/>
      <c r="H163" s="123"/>
      <c r="I163" s="123"/>
      <c r="J163" s="123"/>
      <c r="K163" s="122">
        <v>0</v>
      </c>
      <c r="L163" s="123"/>
      <c r="M163" s="122">
        <v>0</v>
      </c>
      <c r="N163" s="123"/>
      <c r="O163" s="123"/>
      <c r="P163" s="122">
        <v>0</v>
      </c>
      <c r="Q163" s="123"/>
      <c r="R163" s="123"/>
      <c r="S163" s="122">
        <v>0</v>
      </c>
      <c r="T163" s="123"/>
    </row>
    <row r="164" spans="1:20" x14ac:dyDescent="0.25">
      <c r="A164" s="131"/>
      <c r="B164" s="123"/>
      <c r="C164" s="7" t="s">
        <v>192</v>
      </c>
      <c r="D164" s="131" t="s">
        <v>193</v>
      </c>
      <c r="E164" s="123"/>
      <c r="F164" s="123"/>
      <c r="G164" s="123"/>
      <c r="H164" s="123"/>
      <c r="I164" s="123"/>
      <c r="J164" s="123"/>
      <c r="K164" s="122">
        <v>0</v>
      </c>
      <c r="L164" s="123"/>
      <c r="M164" s="122">
        <v>0</v>
      </c>
      <c r="N164" s="123"/>
      <c r="O164" s="123"/>
      <c r="P164" s="122">
        <v>0</v>
      </c>
      <c r="Q164" s="123"/>
      <c r="R164" s="123"/>
      <c r="S164" s="122">
        <v>0</v>
      </c>
      <c r="T164" s="123"/>
    </row>
    <row r="165" spans="1:20" x14ac:dyDescent="0.25">
      <c r="A165" s="131"/>
      <c r="B165" s="123"/>
      <c r="C165" s="7" t="s">
        <v>94</v>
      </c>
      <c r="D165" s="131" t="s">
        <v>95</v>
      </c>
      <c r="E165" s="123"/>
      <c r="F165" s="123"/>
      <c r="G165" s="123"/>
      <c r="H165" s="123"/>
      <c r="I165" s="123"/>
      <c r="J165" s="123"/>
      <c r="K165" s="122">
        <v>1120</v>
      </c>
      <c r="L165" s="123"/>
      <c r="M165" s="122">
        <v>420</v>
      </c>
      <c r="N165" s="123"/>
      <c r="O165" s="123"/>
      <c r="P165" s="122">
        <v>37.5</v>
      </c>
      <c r="Q165" s="123"/>
      <c r="R165" s="123"/>
      <c r="S165" s="122">
        <v>1540</v>
      </c>
      <c r="T165" s="123"/>
    </row>
    <row r="166" spans="1:20" x14ac:dyDescent="0.25">
      <c r="A166" s="131"/>
      <c r="B166" s="123"/>
      <c r="C166" s="7" t="s">
        <v>10</v>
      </c>
      <c r="D166" s="131" t="s">
        <v>9</v>
      </c>
      <c r="E166" s="123"/>
      <c r="F166" s="123"/>
      <c r="G166" s="123"/>
      <c r="H166" s="123"/>
      <c r="I166" s="123"/>
      <c r="J166" s="123"/>
      <c r="K166" s="122">
        <v>420</v>
      </c>
      <c r="L166" s="123"/>
      <c r="M166" s="122">
        <v>420</v>
      </c>
      <c r="N166" s="123"/>
      <c r="O166" s="123"/>
      <c r="P166" s="122">
        <v>100</v>
      </c>
      <c r="Q166" s="123"/>
      <c r="R166" s="123"/>
      <c r="S166" s="122">
        <v>840</v>
      </c>
      <c r="T166" s="123"/>
    </row>
    <row r="167" spans="1:20" x14ac:dyDescent="0.25">
      <c r="A167" s="131"/>
      <c r="B167" s="123"/>
      <c r="C167" s="7" t="s">
        <v>159</v>
      </c>
      <c r="D167" s="131" t="s">
        <v>160</v>
      </c>
      <c r="E167" s="123"/>
      <c r="F167" s="123"/>
      <c r="G167" s="123"/>
      <c r="H167" s="123"/>
      <c r="I167" s="123"/>
      <c r="J167" s="123"/>
      <c r="K167" s="122">
        <v>420</v>
      </c>
      <c r="L167" s="123"/>
      <c r="M167" s="122">
        <v>0</v>
      </c>
      <c r="N167" s="123"/>
      <c r="O167" s="123"/>
      <c r="P167" s="122">
        <v>0</v>
      </c>
      <c r="Q167" s="123"/>
      <c r="R167" s="123"/>
      <c r="S167" s="122">
        <v>420</v>
      </c>
      <c r="T167" s="123"/>
    </row>
    <row r="168" spans="1:20" x14ac:dyDescent="0.25">
      <c r="A168" s="131"/>
      <c r="B168" s="123"/>
      <c r="C168" s="7" t="s">
        <v>192</v>
      </c>
      <c r="D168" s="131" t="s">
        <v>193</v>
      </c>
      <c r="E168" s="123"/>
      <c r="F168" s="123"/>
      <c r="G168" s="123"/>
      <c r="H168" s="123"/>
      <c r="I168" s="123"/>
      <c r="J168" s="123"/>
      <c r="K168" s="122">
        <v>420</v>
      </c>
      <c r="L168" s="123"/>
      <c r="M168" s="122">
        <v>0</v>
      </c>
      <c r="N168" s="123"/>
      <c r="O168" s="123"/>
      <c r="P168" s="122">
        <v>0</v>
      </c>
      <c r="Q168" s="123"/>
      <c r="R168" s="123"/>
      <c r="S168" s="122">
        <v>420</v>
      </c>
      <c r="T168" s="123"/>
    </row>
    <row r="169" spans="1:20" x14ac:dyDescent="0.25">
      <c r="A169" s="131"/>
      <c r="B169" s="123"/>
      <c r="C169" s="7" t="s">
        <v>156</v>
      </c>
      <c r="D169" s="131" t="s">
        <v>5</v>
      </c>
      <c r="E169" s="123"/>
      <c r="F169" s="123"/>
      <c r="G169" s="123"/>
      <c r="H169" s="123"/>
      <c r="I169" s="123"/>
      <c r="J169" s="123"/>
      <c r="K169" s="122">
        <v>0</v>
      </c>
      <c r="L169" s="123"/>
      <c r="M169" s="122">
        <v>420</v>
      </c>
      <c r="N169" s="123"/>
      <c r="O169" s="123"/>
      <c r="P169" s="122">
        <v>100</v>
      </c>
      <c r="Q169" s="123"/>
      <c r="R169" s="123"/>
      <c r="S169" s="122">
        <v>420</v>
      </c>
      <c r="T169" s="123"/>
    </row>
    <row r="170" spans="1:20" x14ac:dyDescent="0.25">
      <c r="A170" s="131"/>
      <c r="B170" s="123"/>
      <c r="C170" s="7" t="s">
        <v>174</v>
      </c>
      <c r="D170" s="131" t="s">
        <v>175</v>
      </c>
      <c r="E170" s="123"/>
      <c r="F170" s="123"/>
      <c r="G170" s="123"/>
      <c r="H170" s="123"/>
      <c r="I170" s="123"/>
      <c r="J170" s="123"/>
      <c r="K170" s="122">
        <v>0</v>
      </c>
      <c r="L170" s="123"/>
      <c r="M170" s="122">
        <v>420</v>
      </c>
      <c r="N170" s="123"/>
      <c r="O170" s="123"/>
      <c r="P170" s="122">
        <v>100</v>
      </c>
      <c r="Q170" s="123"/>
      <c r="R170" s="123"/>
      <c r="S170" s="122">
        <v>420</v>
      </c>
      <c r="T170" s="123"/>
    </row>
    <row r="171" spans="1:20" x14ac:dyDescent="0.25">
      <c r="A171" s="131"/>
      <c r="B171" s="123"/>
      <c r="C171" s="7" t="s">
        <v>21</v>
      </c>
      <c r="D171" s="131" t="s">
        <v>22</v>
      </c>
      <c r="E171" s="123"/>
      <c r="F171" s="123"/>
      <c r="G171" s="123"/>
      <c r="H171" s="123"/>
      <c r="I171" s="123"/>
      <c r="J171" s="123"/>
      <c r="K171" s="122">
        <v>700</v>
      </c>
      <c r="L171" s="123"/>
      <c r="M171" s="122">
        <v>0</v>
      </c>
      <c r="N171" s="123"/>
      <c r="O171" s="123"/>
      <c r="P171" s="122">
        <v>0</v>
      </c>
      <c r="Q171" s="123"/>
      <c r="R171" s="123"/>
      <c r="S171" s="122">
        <v>700</v>
      </c>
      <c r="T171" s="123"/>
    </row>
    <row r="172" spans="1:20" x14ac:dyDescent="0.25">
      <c r="A172" s="131"/>
      <c r="B172" s="123"/>
      <c r="C172" s="7" t="s">
        <v>159</v>
      </c>
      <c r="D172" s="131" t="s">
        <v>160</v>
      </c>
      <c r="E172" s="123"/>
      <c r="F172" s="123"/>
      <c r="G172" s="123"/>
      <c r="H172" s="123"/>
      <c r="I172" s="123"/>
      <c r="J172" s="123"/>
      <c r="K172" s="122">
        <v>700</v>
      </c>
      <c r="L172" s="123"/>
      <c r="M172" s="122">
        <v>0</v>
      </c>
      <c r="N172" s="123"/>
      <c r="O172" s="123"/>
      <c r="P172" s="122">
        <v>0</v>
      </c>
      <c r="Q172" s="123"/>
      <c r="R172" s="123"/>
      <c r="S172" s="122">
        <v>700</v>
      </c>
      <c r="T172" s="123"/>
    </row>
    <row r="173" spans="1:20" x14ac:dyDescent="0.25">
      <c r="A173" s="131"/>
      <c r="B173" s="123"/>
      <c r="C173" s="7" t="s">
        <v>192</v>
      </c>
      <c r="D173" s="131" t="s">
        <v>193</v>
      </c>
      <c r="E173" s="123"/>
      <c r="F173" s="123"/>
      <c r="G173" s="123"/>
      <c r="H173" s="123"/>
      <c r="I173" s="123"/>
      <c r="J173" s="123"/>
      <c r="K173" s="122">
        <v>700</v>
      </c>
      <c r="L173" s="123"/>
      <c r="M173" s="122">
        <v>0</v>
      </c>
      <c r="N173" s="123"/>
      <c r="O173" s="123"/>
      <c r="P173" s="122">
        <v>0</v>
      </c>
      <c r="Q173" s="123"/>
      <c r="R173" s="123"/>
      <c r="S173" s="122">
        <v>700</v>
      </c>
      <c r="T173" s="123"/>
    </row>
    <row r="174" spans="1:20" x14ac:dyDescent="0.25">
      <c r="A174" s="131"/>
      <c r="B174" s="123"/>
      <c r="C174" s="7" t="s">
        <v>96</v>
      </c>
      <c r="D174" s="131" t="s">
        <v>97</v>
      </c>
      <c r="E174" s="123"/>
      <c r="F174" s="123"/>
      <c r="G174" s="123"/>
      <c r="H174" s="123"/>
      <c r="I174" s="123"/>
      <c r="J174" s="123"/>
      <c r="K174" s="122">
        <v>0</v>
      </c>
      <c r="L174" s="123"/>
      <c r="M174" s="122">
        <v>0</v>
      </c>
      <c r="N174" s="123"/>
      <c r="O174" s="123"/>
      <c r="P174" s="122">
        <v>0</v>
      </c>
      <c r="Q174" s="123"/>
      <c r="R174" s="123"/>
      <c r="S174" s="122">
        <v>0</v>
      </c>
      <c r="T174" s="123"/>
    </row>
    <row r="175" spans="1:20" x14ac:dyDescent="0.25">
      <c r="A175" s="131"/>
      <c r="B175" s="123"/>
      <c r="C175" s="7" t="s">
        <v>10</v>
      </c>
      <c r="D175" s="131" t="s">
        <v>9</v>
      </c>
      <c r="E175" s="123"/>
      <c r="F175" s="123"/>
      <c r="G175" s="123"/>
      <c r="H175" s="123"/>
      <c r="I175" s="123"/>
      <c r="J175" s="123"/>
      <c r="K175" s="122">
        <v>0</v>
      </c>
      <c r="L175" s="123"/>
      <c r="M175" s="122">
        <v>0</v>
      </c>
      <c r="N175" s="123"/>
      <c r="O175" s="123"/>
      <c r="P175" s="122">
        <v>0</v>
      </c>
      <c r="Q175" s="123"/>
      <c r="R175" s="123"/>
      <c r="S175" s="122">
        <v>0</v>
      </c>
      <c r="T175" s="123"/>
    </row>
    <row r="176" spans="1:20" x14ac:dyDescent="0.25">
      <c r="A176" s="131"/>
      <c r="B176" s="123"/>
      <c r="C176" s="7" t="s">
        <v>159</v>
      </c>
      <c r="D176" s="131" t="s">
        <v>160</v>
      </c>
      <c r="E176" s="123"/>
      <c r="F176" s="123"/>
      <c r="G176" s="123"/>
      <c r="H176" s="123"/>
      <c r="I176" s="123"/>
      <c r="J176" s="123"/>
      <c r="K176" s="122">
        <v>0</v>
      </c>
      <c r="L176" s="123"/>
      <c r="M176" s="122">
        <v>0</v>
      </c>
      <c r="N176" s="123"/>
      <c r="O176" s="123"/>
      <c r="P176" s="122">
        <v>0</v>
      </c>
      <c r="Q176" s="123"/>
      <c r="R176" s="123"/>
      <c r="S176" s="122">
        <v>0</v>
      </c>
      <c r="T176" s="123"/>
    </row>
    <row r="177" spans="1:20" x14ac:dyDescent="0.25">
      <c r="A177" s="131"/>
      <c r="B177" s="123"/>
      <c r="C177" s="7" t="s">
        <v>192</v>
      </c>
      <c r="D177" s="131" t="s">
        <v>193</v>
      </c>
      <c r="E177" s="123"/>
      <c r="F177" s="123"/>
      <c r="G177" s="123"/>
      <c r="H177" s="123"/>
      <c r="I177" s="123"/>
      <c r="J177" s="123"/>
      <c r="K177" s="122">
        <v>0</v>
      </c>
      <c r="L177" s="123"/>
      <c r="M177" s="122">
        <v>0</v>
      </c>
      <c r="N177" s="123"/>
      <c r="O177" s="123"/>
      <c r="P177" s="122">
        <v>0</v>
      </c>
      <c r="Q177" s="123"/>
      <c r="R177" s="123"/>
      <c r="S177" s="122">
        <v>0</v>
      </c>
      <c r="T177" s="123"/>
    </row>
    <row r="178" spans="1:20" x14ac:dyDescent="0.25">
      <c r="A178" s="131"/>
      <c r="B178" s="123"/>
      <c r="C178" s="7" t="s">
        <v>98</v>
      </c>
      <c r="D178" s="131" t="s">
        <v>99</v>
      </c>
      <c r="E178" s="123"/>
      <c r="F178" s="123"/>
      <c r="G178" s="123"/>
      <c r="H178" s="123"/>
      <c r="I178" s="123"/>
      <c r="J178" s="123"/>
      <c r="K178" s="122">
        <v>30000</v>
      </c>
      <c r="L178" s="123"/>
      <c r="M178" s="122">
        <v>2703.58</v>
      </c>
      <c r="N178" s="123"/>
      <c r="O178" s="123"/>
      <c r="P178" s="122">
        <v>9.01</v>
      </c>
      <c r="Q178" s="123"/>
      <c r="R178" s="123"/>
      <c r="S178" s="122">
        <v>32703.58</v>
      </c>
      <c r="T178" s="123"/>
    </row>
    <row r="179" spans="1:20" x14ac:dyDescent="0.25">
      <c r="A179" s="131"/>
      <c r="B179" s="123"/>
      <c r="C179" s="7" t="s">
        <v>100</v>
      </c>
      <c r="D179" s="131" t="s">
        <v>101</v>
      </c>
      <c r="E179" s="123"/>
      <c r="F179" s="123"/>
      <c r="G179" s="123"/>
      <c r="H179" s="123"/>
      <c r="I179" s="123"/>
      <c r="J179" s="123"/>
      <c r="K179" s="122">
        <v>30000</v>
      </c>
      <c r="L179" s="123"/>
      <c r="M179" s="122">
        <v>2703.58</v>
      </c>
      <c r="N179" s="123"/>
      <c r="O179" s="123"/>
      <c r="P179" s="122">
        <v>9.01</v>
      </c>
      <c r="Q179" s="123"/>
      <c r="R179" s="123"/>
      <c r="S179" s="122">
        <v>32703.58</v>
      </c>
      <c r="T179" s="123"/>
    </row>
    <row r="180" spans="1:20" x14ac:dyDescent="0.25">
      <c r="A180" s="131"/>
      <c r="B180" s="123"/>
      <c r="C180" s="7" t="s">
        <v>10</v>
      </c>
      <c r="D180" s="131" t="s">
        <v>9</v>
      </c>
      <c r="E180" s="123"/>
      <c r="F180" s="123"/>
      <c r="G180" s="123"/>
      <c r="H180" s="123"/>
      <c r="I180" s="123"/>
      <c r="J180" s="123"/>
      <c r="K180" s="122">
        <v>30000</v>
      </c>
      <c r="L180" s="123"/>
      <c r="M180" s="122">
        <v>2703.58</v>
      </c>
      <c r="N180" s="123"/>
      <c r="O180" s="123"/>
      <c r="P180" s="122">
        <v>9.01</v>
      </c>
      <c r="Q180" s="123"/>
      <c r="R180" s="123"/>
      <c r="S180" s="122">
        <v>32703.58</v>
      </c>
      <c r="T180" s="123"/>
    </row>
    <row r="181" spans="1:20" x14ac:dyDescent="0.25">
      <c r="A181" s="131"/>
      <c r="B181" s="123"/>
      <c r="C181" s="7" t="s">
        <v>157</v>
      </c>
      <c r="D181" s="131" t="s">
        <v>158</v>
      </c>
      <c r="E181" s="123"/>
      <c r="F181" s="123"/>
      <c r="G181" s="123"/>
      <c r="H181" s="123"/>
      <c r="I181" s="123"/>
      <c r="J181" s="123"/>
      <c r="K181" s="122">
        <v>30000</v>
      </c>
      <c r="L181" s="123"/>
      <c r="M181" s="122">
        <v>0</v>
      </c>
      <c r="N181" s="123"/>
      <c r="O181" s="123"/>
      <c r="P181" s="122">
        <v>0</v>
      </c>
      <c r="Q181" s="123"/>
      <c r="R181" s="123"/>
      <c r="S181" s="122">
        <v>30000</v>
      </c>
      <c r="T181" s="123"/>
    </row>
    <row r="182" spans="1:20" x14ac:dyDescent="0.25">
      <c r="A182" s="131"/>
      <c r="B182" s="123"/>
      <c r="C182" s="7" t="s">
        <v>176</v>
      </c>
      <c r="D182" s="131" t="s">
        <v>177</v>
      </c>
      <c r="E182" s="123"/>
      <c r="F182" s="123"/>
      <c r="G182" s="123"/>
      <c r="H182" s="123"/>
      <c r="I182" s="123"/>
      <c r="J182" s="123"/>
      <c r="K182" s="122">
        <v>29580</v>
      </c>
      <c r="L182" s="123"/>
      <c r="M182" s="122">
        <v>0</v>
      </c>
      <c r="N182" s="123"/>
      <c r="O182" s="123"/>
      <c r="P182" s="122">
        <v>0</v>
      </c>
      <c r="Q182" s="123"/>
      <c r="R182" s="123"/>
      <c r="S182" s="122">
        <v>29580</v>
      </c>
      <c r="T182" s="123"/>
    </row>
    <row r="183" spans="1:20" x14ac:dyDescent="0.25">
      <c r="A183" s="131"/>
      <c r="B183" s="123"/>
      <c r="C183" s="7" t="s">
        <v>178</v>
      </c>
      <c r="D183" s="131" t="s">
        <v>179</v>
      </c>
      <c r="E183" s="123"/>
      <c r="F183" s="123"/>
      <c r="G183" s="123"/>
      <c r="H183" s="123"/>
      <c r="I183" s="123"/>
      <c r="J183" s="123"/>
      <c r="K183" s="122">
        <v>420</v>
      </c>
      <c r="L183" s="123"/>
      <c r="M183" s="122">
        <v>0</v>
      </c>
      <c r="N183" s="123"/>
      <c r="O183" s="123"/>
      <c r="P183" s="122">
        <v>0</v>
      </c>
      <c r="Q183" s="123"/>
      <c r="R183" s="123"/>
      <c r="S183" s="122">
        <v>420</v>
      </c>
      <c r="T183" s="123"/>
    </row>
    <row r="184" spans="1:20" x14ac:dyDescent="0.25">
      <c r="A184" s="131"/>
      <c r="B184" s="123"/>
      <c r="C184" s="7" t="s">
        <v>156</v>
      </c>
      <c r="D184" s="131" t="s">
        <v>5</v>
      </c>
      <c r="E184" s="123"/>
      <c r="F184" s="123"/>
      <c r="G184" s="123"/>
      <c r="H184" s="123"/>
      <c r="I184" s="123"/>
      <c r="J184" s="123"/>
      <c r="K184" s="122">
        <v>0</v>
      </c>
      <c r="L184" s="123"/>
      <c r="M184" s="122">
        <v>2703.58</v>
      </c>
      <c r="N184" s="123"/>
      <c r="O184" s="123"/>
      <c r="P184" s="122">
        <v>100</v>
      </c>
      <c r="Q184" s="123"/>
      <c r="R184" s="123"/>
      <c r="S184" s="122">
        <v>2703.58</v>
      </c>
      <c r="T184" s="123"/>
    </row>
    <row r="185" spans="1:20" x14ac:dyDescent="0.25">
      <c r="A185" s="131"/>
      <c r="B185" s="123"/>
      <c r="C185" s="7" t="s">
        <v>174</v>
      </c>
      <c r="D185" s="131" t="s">
        <v>175</v>
      </c>
      <c r="E185" s="123"/>
      <c r="F185" s="123"/>
      <c r="G185" s="123"/>
      <c r="H185" s="123"/>
      <c r="I185" s="123"/>
      <c r="J185" s="123"/>
      <c r="K185" s="122">
        <v>0</v>
      </c>
      <c r="L185" s="123"/>
      <c r="M185" s="122">
        <v>2703.58</v>
      </c>
      <c r="N185" s="123"/>
      <c r="O185" s="123"/>
      <c r="P185" s="122">
        <v>100</v>
      </c>
      <c r="Q185" s="123"/>
      <c r="R185" s="123"/>
      <c r="S185" s="122">
        <v>2703.58</v>
      </c>
      <c r="T185" s="123"/>
    </row>
    <row r="186" spans="1:20" x14ac:dyDescent="0.25">
      <c r="A186" s="131"/>
      <c r="B186" s="123"/>
      <c r="C186" s="7" t="s">
        <v>102</v>
      </c>
      <c r="D186" s="131" t="s">
        <v>103</v>
      </c>
      <c r="E186" s="123"/>
      <c r="F186" s="123"/>
      <c r="G186" s="123"/>
      <c r="H186" s="123"/>
      <c r="I186" s="123"/>
      <c r="J186" s="123"/>
      <c r="K186" s="122">
        <v>0</v>
      </c>
      <c r="L186" s="123"/>
      <c r="M186" s="122">
        <v>0</v>
      </c>
      <c r="N186" s="123"/>
      <c r="O186" s="123"/>
      <c r="P186" s="122">
        <v>0</v>
      </c>
      <c r="Q186" s="123"/>
      <c r="R186" s="123"/>
      <c r="S186" s="122">
        <v>0</v>
      </c>
      <c r="T186" s="123"/>
    </row>
    <row r="187" spans="1:20" x14ac:dyDescent="0.25">
      <c r="A187" s="131"/>
      <c r="B187" s="123"/>
      <c r="C187" s="7" t="s">
        <v>104</v>
      </c>
      <c r="D187" s="131" t="s">
        <v>105</v>
      </c>
      <c r="E187" s="123"/>
      <c r="F187" s="123"/>
      <c r="G187" s="123"/>
      <c r="H187" s="123"/>
      <c r="I187" s="123"/>
      <c r="J187" s="123"/>
      <c r="K187" s="122">
        <v>0</v>
      </c>
      <c r="L187" s="123"/>
      <c r="M187" s="122">
        <v>0</v>
      </c>
      <c r="N187" s="123"/>
      <c r="O187" s="123"/>
      <c r="P187" s="122">
        <v>0</v>
      </c>
      <c r="Q187" s="123"/>
      <c r="R187" s="123"/>
      <c r="S187" s="122">
        <v>0</v>
      </c>
      <c r="T187" s="123"/>
    </row>
    <row r="188" spans="1:20" x14ac:dyDescent="0.25">
      <c r="A188" s="131"/>
      <c r="B188" s="123"/>
      <c r="C188" s="7" t="s">
        <v>10</v>
      </c>
      <c r="D188" s="131" t="s">
        <v>9</v>
      </c>
      <c r="E188" s="123"/>
      <c r="F188" s="123"/>
      <c r="G188" s="123"/>
      <c r="H188" s="123"/>
      <c r="I188" s="123"/>
      <c r="J188" s="123"/>
      <c r="K188" s="122">
        <v>0</v>
      </c>
      <c r="L188" s="123"/>
      <c r="M188" s="122">
        <v>0</v>
      </c>
      <c r="N188" s="123"/>
      <c r="O188" s="123"/>
      <c r="P188" s="122">
        <v>0</v>
      </c>
      <c r="Q188" s="123"/>
      <c r="R188" s="123"/>
      <c r="S188" s="122">
        <v>0</v>
      </c>
      <c r="T188" s="123"/>
    </row>
    <row r="189" spans="1:20" x14ac:dyDescent="0.25">
      <c r="A189" s="131"/>
      <c r="B189" s="123"/>
      <c r="C189" s="7" t="s">
        <v>157</v>
      </c>
      <c r="D189" s="131" t="s">
        <v>158</v>
      </c>
      <c r="E189" s="123"/>
      <c r="F189" s="123"/>
      <c r="G189" s="123"/>
      <c r="H189" s="123"/>
      <c r="I189" s="123"/>
      <c r="J189" s="123"/>
      <c r="K189" s="122">
        <v>0</v>
      </c>
      <c r="L189" s="123"/>
      <c r="M189" s="122">
        <v>0</v>
      </c>
      <c r="N189" s="123"/>
      <c r="O189" s="123"/>
      <c r="P189" s="122">
        <v>0</v>
      </c>
      <c r="Q189" s="123"/>
      <c r="R189" s="123"/>
      <c r="S189" s="122">
        <v>0</v>
      </c>
      <c r="T189" s="123"/>
    </row>
    <row r="190" spans="1:20" x14ac:dyDescent="0.25">
      <c r="A190" s="131"/>
      <c r="B190" s="123"/>
      <c r="C190" s="7" t="s">
        <v>178</v>
      </c>
      <c r="D190" s="131" t="s">
        <v>179</v>
      </c>
      <c r="E190" s="123"/>
      <c r="F190" s="123"/>
      <c r="G190" s="123"/>
      <c r="H190" s="123"/>
      <c r="I190" s="123"/>
      <c r="J190" s="123"/>
      <c r="K190" s="122">
        <v>0</v>
      </c>
      <c r="L190" s="123"/>
      <c r="M190" s="122">
        <v>0</v>
      </c>
      <c r="N190" s="123"/>
      <c r="O190" s="123"/>
      <c r="P190" s="122">
        <v>0</v>
      </c>
      <c r="Q190" s="123"/>
      <c r="R190" s="123"/>
      <c r="S190" s="122">
        <v>0</v>
      </c>
      <c r="T190" s="123"/>
    </row>
    <row r="191" spans="1:20" x14ac:dyDescent="0.25">
      <c r="A191" s="131"/>
      <c r="B191" s="123"/>
      <c r="C191" s="7" t="s">
        <v>23</v>
      </c>
      <c r="D191" s="131" t="s">
        <v>24</v>
      </c>
      <c r="E191" s="123"/>
      <c r="F191" s="123"/>
      <c r="G191" s="123"/>
      <c r="H191" s="123"/>
      <c r="I191" s="123"/>
      <c r="J191" s="123"/>
      <c r="K191" s="122">
        <v>0</v>
      </c>
      <c r="L191" s="123"/>
      <c r="M191" s="122">
        <v>0</v>
      </c>
      <c r="N191" s="123"/>
      <c r="O191" s="123"/>
      <c r="P191" s="122">
        <v>0</v>
      </c>
      <c r="Q191" s="123"/>
      <c r="R191" s="123"/>
      <c r="S191" s="122">
        <v>0</v>
      </c>
      <c r="T191" s="123"/>
    </row>
    <row r="192" spans="1:20" x14ac:dyDescent="0.25">
      <c r="A192" s="131"/>
      <c r="B192" s="123"/>
      <c r="C192" s="7" t="s">
        <v>157</v>
      </c>
      <c r="D192" s="131" t="s">
        <v>158</v>
      </c>
      <c r="E192" s="123"/>
      <c r="F192" s="123"/>
      <c r="G192" s="123"/>
      <c r="H192" s="123"/>
      <c r="I192" s="123"/>
      <c r="J192" s="123"/>
      <c r="K192" s="122">
        <v>0</v>
      </c>
      <c r="L192" s="123"/>
      <c r="M192" s="122">
        <v>0</v>
      </c>
      <c r="N192" s="123"/>
      <c r="O192" s="123"/>
      <c r="P192" s="122">
        <v>0</v>
      </c>
      <c r="Q192" s="123"/>
      <c r="R192" s="123"/>
      <c r="S192" s="122">
        <v>0</v>
      </c>
      <c r="T192" s="123"/>
    </row>
    <row r="193" spans="1:20" x14ac:dyDescent="0.25">
      <c r="A193" s="131"/>
      <c r="B193" s="123"/>
      <c r="C193" s="7" t="s">
        <v>184</v>
      </c>
      <c r="D193" s="131" t="s">
        <v>185</v>
      </c>
      <c r="E193" s="123"/>
      <c r="F193" s="123"/>
      <c r="G193" s="123"/>
      <c r="H193" s="123"/>
      <c r="I193" s="123"/>
      <c r="J193" s="123"/>
      <c r="K193" s="122">
        <v>0</v>
      </c>
      <c r="L193" s="123"/>
      <c r="M193" s="122">
        <v>0</v>
      </c>
      <c r="N193" s="123"/>
      <c r="O193" s="123"/>
      <c r="P193" s="122">
        <v>0</v>
      </c>
      <c r="Q193" s="123"/>
      <c r="R193" s="123"/>
      <c r="S193" s="122">
        <v>0</v>
      </c>
      <c r="T193" s="123"/>
    </row>
    <row r="194" spans="1:20" x14ac:dyDescent="0.25">
      <c r="A194" s="131"/>
      <c r="B194" s="123"/>
      <c r="C194" s="7" t="s">
        <v>106</v>
      </c>
      <c r="D194" s="131" t="s">
        <v>107</v>
      </c>
      <c r="E194" s="123"/>
      <c r="F194" s="123"/>
      <c r="G194" s="123"/>
      <c r="H194" s="123"/>
      <c r="I194" s="123"/>
      <c r="J194" s="123"/>
      <c r="K194" s="122">
        <v>0</v>
      </c>
      <c r="L194" s="123"/>
      <c r="M194" s="122">
        <v>0</v>
      </c>
      <c r="N194" s="123"/>
      <c r="O194" s="123"/>
      <c r="P194" s="122">
        <v>0</v>
      </c>
      <c r="Q194" s="123"/>
      <c r="R194" s="123"/>
      <c r="S194" s="122">
        <v>0</v>
      </c>
      <c r="T194" s="123"/>
    </row>
    <row r="195" spans="1:20" x14ac:dyDescent="0.25">
      <c r="A195" s="131"/>
      <c r="B195" s="123"/>
      <c r="C195" s="7" t="s">
        <v>108</v>
      </c>
      <c r="D195" s="131" t="s">
        <v>109</v>
      </c>
      <c r="E195" s="123"/>
      <c r="F195" s="123"/>
      <c r="G195" s="123"/>
      <c r="H195" s="123"/>
      <c r="I195" s="123"/>
      <c r="J195" s="123"/>
      <c r="K195" s="122">
        <v>0</v>
      </c>
      <c r="L195" s="123"/>
      <c r="M195" s="122">
        <v>0</v>
      </c>
      <c r="N195" s="123"/>
      <c r="O195" s="123"/>
      <c r="P195" s="122">
        <v>0</v>
      </c>
      <c r="Q195" s="123"/>
      <c r="R195" s="123"/>
      <c r="S195" s="122">
        <v>0</v>
      </c>
      <c r="T195" s="123"/>
    </row>
    <row r="196" spans="1:20" x14ac:dyDescent="0.25">
      <c r="A196" s="131"/>
      <c r="B196" s="123"/>
      <c r="C196" s="7" t="s">
        <v>10</v>
      </c>
      <c r="D196" s="131" t="s">
        <v>9</v>
      </c>
      <c r="E196" s="123"/>
      <c r="F196" s="123"/>
      <c r="G196" s="123"/>
      <c r="H196" s="123"/>
      <c r="I196" s="123"/>
      <c r="J196" s="123"/>
      <c r="K196" s="122">
        <v>0</v>
      </c>
      <c r="L196" s="123"/>
      <c r="M196" s="122">
        <v>0</v>
      </c>
      <c r="N196" s="123"/>
      <c r="O196" s="123"/>
      <c r="P196" s="122">
        <v>0</v>
      </c>
      <c r="Q196" s="123"/>
      <c r="R196" s="123"/>
      <c r="S196" s="122">
        <v>0</v>
      </c>
      <c r="T196" s="123"/>
    </row>
    <row r="197" spans="1:20" x14ac:dyDescent="0.25">
      <c r="A197" s="131"/>
      <c r="B197" s="123"/>
      <c r="C197" s="7" t="s">
        <v>157</v>
      </c>
      <c r="D197" s="131" t="s">
        <v>158</v>
      </c>
      <c r="E197" s="123"/>
      <c r="F197" s="123"/>
      <c r="G197" s="123"/>
      <c r="H197" s="123"/>
      <c r="I197" s="123"/>
      <c r="J197" s="123"/>
      <c r="K197" s="122">
        <v>0</v>
      </c>
      <c r="L197" s="123"/>
      <c r="M197" s="122">
        <v>0</v>
      </c>
      <c r="N197" s="123"/>
      <c r="O197" s="123"/>
      <c r="P197" s="122">
        <v>0</v>
      </c>
      <c r="Q197" s="123"/>
      <c r="R197" s="123"/>
      <c r="S197" s="122">
        <v>0</v>
      </c>
      <c r="T197" s="123"/>
    </row>
    <row r="198" spans="1:20" x14ac:dyDescent="0.25">
      <c r="A198" s="131"/>
      <c r="B198" s="123"/>
      <c r="C198" s="7" t="s">
        <v>176</v>
      </c>
      <c r="D198" s="131" t="s">
        <v>177</v>
      </c>
      <c r="E198" s="123"/>
      <c r="F198" s="123"/>
      <c r="G198" s="123"/>
      <c r="H198" s="123"/>
      <c r="I198" s="123"/>
      <c r="J198" s="123"/>
      <c r="K198" s="122">
        <v>0</v>
      </c>
      <c r="L198" s="123"/>
      <c r="M198" s="122">
        <v>0</v>
      </c>
      <c r="N198" s="123"/>
      <c r="O198" s="123"/>
      <c r="P198" s="122">
        <v>0</v>
      </c>
      <c r="Q198" s="123"/>
      <c r="R198" s="123"/>
      <c r="S198" s="122">
        <v>0</v>
      </c>
      <c r="T198" s="123"/>
    </row>
    <row r="199" spans="1:20" x14ac:dyDescent="0.25">
      <c r="A199" s="131"/>
      <c r="B199" s="123"/>
      <c r="C199" s="7" t="s">
        <v>178</v>
      </c>
      <c r="D199" s="131" t="s">
        <v>179</v>
      </c>
      <c r="E199" s="123"/>
      <c r="F199" s="123"/>
      <c r="G199" s="123"/>
      <c r="H199" s="123"/>
      <c r="I199" s="123"/>
      <c r="J199" s="123"/>
      <c r="K199" s="122">
        <v>0</v>
      </c>
      <c r="L199" s="123"/>
      <c r="M199" s="122">
        <v>0</v>
      </c>
      <c r="N199" s="123"/>
      <c r="O199" s="123"/>
      <c r="P199" s="122">
        <v>0</v>
      </c>
      <c r="Q199" s="123"/>
      <c r="R199" s="123"/>
      <c r="S199" s="122">
        <v>0</v>
      </c>
      <c r="T199" s="123"/>
    </row>
    <row r="200" spans="1:20" x14ac:dyDescent="0.25">
      <c r="A200" s="131"/>
      <c r="B200" s="123"/>
      <c r="C200" s="7" t="s">
        <v>36</v>
      </c>
      <c r="D200" s="131" t="s">
        <v>142</v>
      </c>
      <c r="E200" s="123"/>
      <c r="F200" s="123"/>
      <c r="G200" s="123"/>
      <c r="H200" s="123"/>
      <c r="I200" s="123"/>
      <c r="J200" s="123"/>
      <c r="K200" s="122">
        <v>0</v>
      </c>
      <c r="L200" s="123"/>
      <c r="M200" s="122">
        <v>0</v>
      </c>
      <c r="N200" s="123"/>
      <c r="O200" s="123"/>
      <c r="P200" s="122">
        <v>0</v>
      </c>
      <c r="Q200" s="123"/>
      <c r="R200" s="123"/>
      <c r="S200" s="122">
        <v>0</v>
      </c>
      <c r="T200" s="123"/>
    </row>
    <row r="201" spans="1:20" x14ac:dyDescent="0.25">
      <c r="A201" s="131"/>
      <c r="B201" s="123"/>
      <c r="C201" s="7" t="s">
        <v>157</v>
      </c>
      <c r="D201" s="131" t="s">
        <v>158</v>
      </c>
      <c r="E201" s="123"/>
      <c r="F201" s="123"/>
      <c r="G201" s="123"/>
      <c r="H201" s="123"/>
      <c r="I201" s="123"/>
      <c r="J201" s="123"/>
      <c r="K201" s="122">
        <v>0</v>
      </c>
      <c r="L201" s="123"/>
      <c r="M201" s="122">
        <v>0</v>
      </c>
      <c r="N201" s="123"/>
      <c r="O201" s="123"/>
      <c r="P201" s="122">
        <v>0</v>
      </c>
      <c r="Q201" s="123"/>
      <c r="R201" s="123"/>
      <c r="S201" s="122">
        <v>0</v>
      </c>
      <c r="T201" s="123"/>
    </row>
    <row r="202" spans="1:20" x14ac:dyDescent="0.25">
      <c r="A202" s="131"/>
      <c r="B202" s="123"/>
      <c r="C202" s="7" t="s">
        <v>178</v>
      </c>
      <c r="D202" s="131" t="s">
        <v>179</v>
      </c>
      <c r="E202" s="123"/>
      <c r="F202" s="123"/>
      <c r="G202" s="123"/>
      <c r="H202" s="123"/>
      <c r="I202" s="123"/>
      <c r="J202" s="123"/>
      <c r="K202" s="122">
        <v>0</v>
      </c>
      <c r="L202" s="123"/>
      <c r="M202" s="122">
        <v>0</v>
      </c>
      <c r="N202" s="123"/>
      <c r="O202" s="123"/>
      <c r="P202" s="122">
        <v>0</v>
      </c>
      <c r="Q202" s="123"/>
      <c r="R202" s="123"/>
      <c r="S202" s="122">
        <v>0</v>
      </c>
      <c r="T202" s="123"/>
    </row>
    <row r="203" spans="1:20" x14ac:dyDescent="0.25">
      <c r="A203" s="131"/>
      <c r="B203" s="123"/>
      <c r="C203" s="7" t="s">
        <v>23</v>
      </c>
      <c r="D203" s="131" t="s">
        <v>24</v>
      </c>
      <c r="E203" s="123"/>
      <c r="F203" s="123"/>
      <c r="G203" s="123"/>
      <c r="H203" s="123"/>
      <c r="I203" s="123"/>
      <c r="J203" s="123"/>
      <c r="K203" s="122">
        <v>0</v>
      </c>
      <c r="L203" s="123"/>
      <c r="M203" s="122">
        <v>0</v>
      </c>
      <c r="N203" s="123"/>
      <c r="O203" s="123"/>
      <c r="P203" s="122">
        <v>0</v>
      </c>
      <c r="Q203" s="123"/>
      <c r="R203" s="123"/>
      <c r="S203" s="122">
        <v>0</v>
      </c>
      <c r="T203" s="123"/>
    </row>
    <row r="204" spans="1:20" x14ac:dyDescent="0.25">
      <c r="A204" s="131"/>
      <c r="B204" s="123"/>
      <c r="C204" s="7" t="s">
        <v>157</v>
      </c>
      <c r="D204" s="131" t="s">
        <v>158</v>
      </c>
      <c r="E204" s="123"/>
      <c r="F204" s="123"/>
      <c r="G204" s="123"/>
      <c r="H204" s="123"/>
      <c r="I204" s="123"/>
      <c r="J204" s="123"/>
      <c r="K204" s="122">
        <v>0</v>
      </c>
      <c r="L204" s="123"/>
      <c r="M204" s="122">
        <v>0</v>
      </c>
      <c r="N204" s="123"/>
      <c r="O204" s="123"/>
      <c r="P204" s="122">
        <v>0</v>
      </c>
      <c r="Q204" s="123"/>
      <c r="R204" s="123"/>
      <c r="S204" s="122">
        <v>0</v>
      </c>
      <c r="T204" s="123"/>
    </row>
    <row r="205" spans="1:20" x14ac:dyDescent="0.25">
      <c r="A205" s="131"/>
      <c r="B205" s="123"/>
      <c r="C205" s="7" t="s">
        <v>176</v>
      </c>
      <c r="D205" s="131" t="s">
        <v>177</v>
      </c>
      <c r="E205" s="123"/>
      <c r="F205" s="123"/>
      <c r="G205" s="123"/>
      <c r="H205" s="123"/>
      <c r="I205" s="123"/>
      <c r="J205" s="123"/>
      <c r="K205" s="122">
        <v>0</v>
      </c>
      <c r="L205" s="123"/>
      <c r="M205" s="122">
        <v>0</v>
      </c>
      <c r="N205" s="123"/>
      <c r="O205" s="123"/>
      <c r="P205" s="122">
        <v>0</v>
      </c>
      <c r="Q205" s="123"/>
      <c r="R205" s="123"/>
      <c r="S205" s="122">
        <v>0</v>
      </c>
      <c r="T205" s="123"/>
    </row>
    <row r="206" spans="1:20" x14ac:dyDescent="0.25">
      <c r="A206" s="131"/>
      <c r="B206" s="123"/>
      <c r="C206" s="7" t="s">
        <v>178</v>
      </c>
      <c r="D206" s="131" t="s">
        <v>179</v>
      </c>
      <c r="E206" s="123"/>
      <c r="F206" s="123"/>
      <c r="G206" s="123"/>
      <c r="H206" s="123"/>
      <c r="I206" s="123"/>
      <c r="J206" s="123"/>
      <c r="K206" s="122">
        <v>0</v>
      </c>
      <c r="L206" s="123"/>
      <c r="M206" s="122">
        <v>0</v>
      </c>
      <c r="N206" s="123"/>
      <c r="O206" s="123"/>
      <c r="P206" s="122">
        <v>0</v>
      </c>
      <c r="Q206" s="123"/>
      <c r="R206" s="123"/>
      <c r="S206" s="122">
        <v>0</v>
      </c>
      <c r="T206" s="123"/>
    </row>
    <row r="207" spans="1:20" x14ac:dyDescent="0.25">
      <c r="A207" s="131"/>
      <c r="B207" s="123"/>
      <c r="C207" s="7" t="s">
        <v>180</v>
      </c>
      <c r="D207" s="131" t="s">
        <v>181</v>
      </c>
      <c r="E207" s="123"/>
      <c r="F207" s="123"/>
      <c r="G207" s="123"/>
      <c r="H207" s="123"/>
      <c r="I207" s="123"/>
      <c r="J207" s="123"/>
      <c r="K207" s="122">
        <v>0</v>
      </c>
      <c r="L207" s="123"/>
      <c r="M207" s="122">
        <v>0</v>
      </c>
      <c r="N207" s="123"/>
      <c r="O207" s="123"/>
      <c r="P207" s="122">
        <v>0</v>
      </c>
      <c r="Q207" s="123"/>
      <c r="R207" s="123"/>
      <c r="S207" s="122">
        <v>0</v>
      </c>
      <c r="T207" s="123"/>
    </row>
    <row r="208" spans="1:20" x14ac:dyDescent="0.25">
      <c r="A208" s="131"/>
      <c r="B208" s="123"/>
      <c r="C208" s="7" t="s">
        <v>182</v>
      </c>
      <c r="D208" s="131" t="s">
        <v>183</v>
      </c>
      <c r="E208" s="123"/>
      <c r="F208" s="123"/>
      <c r="G208" s="123"/>
      <c r="H208" s="123"/>
      <c r="I208" s="123"/>
      <c r="J208" s="123"/>
      <c r="K208" s="122">
        <v>0</v>
      </c>
      <c r="L208" s="123"/>
      <c r="M208" s="122">
        <v>0</v>
      </c>
      <c r="N208" s="123"/>
      <c r="O208" s="123"/>
      <c r="P208" s="122">
        <v>0</v>
      </c>
      <c r="Q208" s="123"/>
      <c r="R208" s="123"/>
      <c r="S208" s="122">
        <v>0</v>
      </c>
      <c r="T208" s="123"/>
    </row>
    <row r="209" spans="1:20" x14ac:dyDescent="0.25">
      <c r="A209" s="131"/>
      <c r="B209" s="123"/>
      <c r="C209" s="7" t="s">
        <v>184</v>
      </c>
      <c r="D209" s="131" t="s">
        <v>185</v>
      </c>
      <c r="E209" s="123"/>
      <c r="F209" s="123"/>
      <c r="G209" s="123"/>
      <c r="H209" s="123"/>
      <c r="I209" s="123"/>
      <c r="J209" s="123"/>
      <c r="K209" s="122">
        <v>0</v>
      </c>
      <c r="L209" s="123"/>
      <c r="M209" s="122">
        <v>0</v>
      </c>
      <c r="N209" s="123"/>
      <c r="O209" s="123"/>
      <c r="P209" s="122">
        <v>0</v>
      </c>
      <c r="Q209" s="123"/>
      <c r="R209" s="123"/>
      <c r="S209" s="122">
        <v>0</v>
      </c>
      <c r="T209" s="123"/>
    </row>
    <row r="210" spans="1:20" x14ac:dyDescent="0.25">
      <c r="A210" s="131"/>
      <c r="B210" s="123"/>
      <c r="C210" s="7" t="s">
        <v>188</v>
      </c>
      <c r="D210" s="131" t="s">
        <v>189</v>
      </c>
      <c r="E210" s="123"/>
      <c r="F210" s="123"/>
      <c r="G210" s="123"/>
      <c r="H210" s="123"/>
      <c r="I210" s="123"/>
      <c r="J210" s="123"/>
      <c r="K210" s="122">
        <v>0</v>
      </c>
      <c r="L210" s="123"/>
      <c r="M210" s="122">
        <v>0</v>
      </c>
      <c r="N210" s="123"/>
      <c r="O210" s="123"/>
      <c r="P210" s="122">
        <v>0</v>
      </c>
      <c r="Q210" s="123"/>
      <c r="R210" s="123"/>
      <c r="S210" s="122">
        <v>0</v>
      </c>
      <c r="T210" s="123"/>
    </row>
    <row r="211" spans="1:20" x14ac:dyDescent="0.25">
      <c r="A211" s="131"/>
      <c r="B211" s="123"/>
      <c r="C211" s="7" t="s">
        <v>159</v>
      </c>
      <c r="D211" s="131" t="s">
        <v>160</v>
      </c>
      <c r="E211" s="123"/>
      <c r="F211" s="123"/>
      <c r="G211" s="123"/>
      <c r="H211" s="123"/>
      <c r="I211" s="123"/>
      <c r="J211" s="123"/>
      <c r="K211" s="122">
        <v>0</v>
      </c>
      <c r="L211" s="123"/>
      <c r="M211" s="122">
        <v>0</v>
      </c>
      <c r="N211" s="123"/>
      <c r="O211" s="123"/>
      <c r="P211" s="122">
        <v>0</v>
      </c>
      <c r="Q211" s="123"/>
      <c r="R211" s="123"/>
      <c r="S211" s="122">
        <v>0</v>
      </c>
      <c r="T211" s="123"/>
    </row>
    <row r="212" spans="1:20" x14ac:dyDescent="0.25">
      <c r="A212" s="131"/>
      <c r="B212" s="123"/>
      <c r="C212" s="7" t="s">
        <v>192</v>
      </c>
      <c r="D212" s="131" t="s">
        <v>193</v>
      </c>
      <c r="E212" s="123"/>
      <c r="F212" s="123"/>
      <c r="G212" s="123"/>
      <c r="H212" s="123"/>
      <c r="I212" s="123"/>
      <c r="J212" s="123"/>
      <c r="K212" s="122">
        <v>0</v>
      </c>
      <c r="L212" s="123"/>
      <c r="M212" s="122">
        <v>0</v>
      </c>
      <c r="N212" s="123"/>
      <c r="O212" s="123"/>
      <c r="P212" s="122">
        <v>0</v>
      </c>
      <c r="Q212" s="123"/>
      <c r="R212" s="123"/>
      <c r="S212" s="122">
        <v>0</v>
      </c>
      <c r="T212" s="123"/>
    </row>
    <row r="213" spans="1:20" x14ac:dyDescent="0.25">
      <c r="A213" s="131"/>
      <c r="B213" s="123"/>
      <c r="C213" s="7" t="s">
        <v>27</v>
      </c>
      <c r="D213" s="131" t="s">
        <v>28</v>
      </c>
      <c r="E213" s="123"/>
      <c r="F213" s="123"/>
      <c r="G213" s="123"/>
      <c r="H213" s="123"/>
      <c r="I213" s="123"/>
      <c r="J213" s="123"/>
      <c r="K213" s="122">
        <v>0</v>
      </c>
      <c r="L213" s="123"/>
      <c r="M213" s="122">
        <v>0</v>
      </c>
      <c r="N213" s="123"/>
      <c r="O213" s="123"/>
      <c r="P213" s="122">
        <v>0</v>
      </c>
      <c r="Q213" s="123"/>
      <c r="R213" s="123"/>
      <c r="S213" s="122">
        <v>0</v>
      </c>
      <c r="T213" s="123"/>
    </row>
    <row r="214" spans="1:20" x14ac:dyDescent="0.25">
      <c r="A214" s="131"/>
      <c r="B214" s="123"/>
      <c r="C214" s="7" t="s">
        <v>157</v>
      </c>
      <c r="D214" s="131" t="s">
        <v>158</v>
      </c>
      <c r="E214" s="123"/>
      <c r="F214" s="123"/>
      <c r="G214" s="123"/>
      <c r="H214" s="123"/>
      <c r="I214" s="123"/>
      <c r="J214" s="123"/>
      <c r="K214" s="122">
        <v>0</v>
      </c>
      <c r="L214" s="123"/>
      <c r="M214" s="122">
        <v>0</v>
      </c>
      <c r="N214" s="123"/>
      <c r="O214" s="123"/>
      <c r="P214" s="122">
        <v>0</v>
      </c>
      <c r="Q214" s="123"/>
      <c r="R214" s="123"/>
      <c r="S214" s="122">
        <v>0</v>
      </c>
      <c r="T214" s="123"/>
    </row>
    <row r="215" spans="1:20" x14ac:dyDescent="0.25">
      <c r="A215" s="131"/>
      <c r="B215" s="123"/>
      <c r="C215" s="7" t="s">
        <v>178</v>
      </c>
      <c r="D215" s="131" t="s">
        <v>179</v>
      </c>
      <c r="E215" s="123"/>
      <c r="F215" s="123"/>
      <c r="G215" s="123"/>
      <c r="H215" s="123"/>
      <c r="I215" s="123"/>
      <c r="J215" s="123"/>
      <c r="K215" s="122">
        <v>0</v>
      </c>
      <c r="L215" s="123"/>
      <c r="M215" s="122">
        <v>0</v>
      </c>
      <c r="N215" s="123"/>
      <c r="O215" s="123"/>
      <c r="P215" s="122">
        <v>0</v>
      </c>
      <c r="Q215" s="123"/>
      <c r="R215" s="123"/>
      <c r="S215" s="122">
        <v>0</v>
      </c>
      <c r="T215" s="123"/>
    </row>
    <row r="216" spans="1:20" x14ac:dyDescent="0.25">
      <c r="A216" s="131"/>
      <c r="B216" s="123"/>
      <c r="C216" s="7" t="s">
        <v>110</v>
      </c>
      <c r="D216" s="131" t="s">
        <v>111</v>
      </c>
      <c r="E216" s="123"/>
      <c r="F216" s="123"/>
      <c r="G216" s="123"/>
      <c r="H216" s="123"/>
      <c r="I216" s="123"/>
      <c r="J216" s="123"/>
      <c r="K216" s="122">
        <v>0</v>
      </c>
      <c r="L216" s="123"/>
      <c r="M216" s="122">
        <v>0</v>
      </c>
      <c r="N216" s="123"/>
      <c r="O216" s="123"/>
      <c r="P216" s="122">
        <v>0</v>
      </c>
      <c r="Q216" s="123"/>
      <c r="R216" s="123"/>
      <c r="S216" s="122">
        <v>0</v>
      </c>
      <c r="T216" s="123"/>
    </row>
    <row r="217" spans="1:20" x14ac:dyDescent="0.25">
      <c r="A217" s="131"/>
      <c r="B217" s="123"/>
      <c r="C217" s="7" t="s">
        <v>112</v>
      </c>
      <c r="D217" s="131" t="s">
        <v>113</v>
      </c>
      <c r="E217" s="123"/>
      <c r="F217" s="123"/>
      <c r="G217" s="123"/>
      <c r="H217" s="123"/>
      <c r="I217" s="123"/>
      <c r="J217" s="123"/>
      <c r="K217" s="122">
        <v>0</v>
      </c>
      <c r="L217" s="123"/>
      <c r="M217" s="122">
        <v>0</v>
      </c>
      <c r="N217" s="123"/>
      <c r="O217" s="123"/>
      <c r="P217" s="122">
        <v>0</v>
      </c>
      <c r="Q217" s="123"/>
      <c r="R217" s="123"/>
      <c r="S217" s="122">
        <v>0</v>
      </c>
      <c r="T217" s="123"/>
    </row>
    <row r="218" spans="1:20" x14ac:dyDescent="0.25">
      <c r="A218" s="131"/>
      <c r="B218" s="123"/>
      <c r="C218" s="7" t="s">
        <v>10</v>
      </c>
      <c r="D218" s="131" t="s">
        <v>9</v>
      </c>
      <c r="E218" s="123"/>
      <c r="F218" s="123"/>
      <c r="G218" s="123"/>
      <c r="H218" s="123"/>
      <c r="I218" s="123"/>
      <c r="J218" s="123"/>
      <c r="K218" s="122">
        <v>0</v>
      </c>
      <c r="L218" s="123"/>
      <c r="M218" s="122">
        <v>0</v>
      </c>
      <c r="N218" s="123"/>
      <c r="O218" s="123"/>
      <c r="P218" s="122">
        <v>0</v>
      </c>
      <c r="Q218" s="123"/>
      <c r="R218" s="123"/>
      <c r="S218" s="122">
        <v>0</v>
      </c>
      <c r="T218" s="123"/>
    </row>
    <row r="219" spans="1:20" x14ac:dyDescent="0.25">
      <c r="A219" s="131"/>
      <c r="B219" s="123"/>
      <c r="C219" s="7" t="s">
        <v>157</v>
      </c>
      <c r="D219" s="131" t="s">
        <v>158</v>
      </c>
      <c r="E219" s="123"/>
      <c r="F219" s="123"/>
      <c r="G219" s="123"/>
      <c r="H219" s="123"/>
      <c r="I219" s="123"/>
      <c r="J219" s="123"/>
      <c r="K219" s="122">
        <v>0</v>
      </c>
      <c r="L219" s="123"/>
      <c r="M219" s="122">
        <v>0</v>
      </c>
      <c r="N219" s="123"/>
      <c r="O219" s="123"/>
      <c r="P219" s="122">
        <v>0</v>
      </c>
      <c r="Q219" s="123"/>
      <c r="R219" s="123"/>
      <c r="S219" s="122">
        <v>0</v>
      </c>
      <c r="T219" s="123"/>
    </row>
    <row r="220" spans="1:20" x14ac:dyDescent="0.25">
      <c r="A220" s="131"/>
      <c r="B220" s="123"/>
      <c r="C220" s="7" t="s">
        <v>176</v>
      </c>
      <c r="D220" s="131" t="s">
        <v>177</v>
      </c>
      <c r="E220" s="123"/>
      <c r="F220" s="123"/>
      <c r="G220" s="123"/>
      <c r="H220" s="123"/>
      <c r="I220" s="123"/>
      <c r="J220" s="123"/>
      <c r="K220" s="122">
        <v>0</v>
      </c>
      <c r="L220" s="123"/>
      <c r="M220" s="122">
        <v>0</v>
      </c>
      <c r="N220" s="123"/>
      <c r="O220" s="123"/>
      <c r="P220" s="122">
        <v>0</v>
      </c>
      <c r="Q220" s="123"/>
      <c r="R220" s="123"/>
      <c r="S220" s="122">
        <v>0</v>
      </c>
      <c r="T220" s="123"/>
    </row>
    <row r="221" spans="1:20" x14ac:dyDescent="0.25">
      <c r="A221" s="131"/>
      <c r="B221" s="123"/>
      <c r="C221" s="7" t="s">
        <v>178</v>
      </c>
      <c r="D221" s="131" t="s">
        <v>179</v>
      </c>
      <c r="E221" s="123"/>
      <c r="F221" s="123"/>
      <c r="G221" s="123"/>
      <c r="H221" s="123"/>
      <c r="I221" s="123"/>
      <c r="J221" s="123"/>
      <c r="K221" s="122">
        <v>0</v>
      </c>
      <c r="L221" s="123"/>
      <c r="M221" s="122">
        <v>0</v>
      </c>
      <c r="N221" s="123"/>
      <c r="O221" s="123"/>
      <c r="P221" s="122">
        <v>0</v>
      </c>
      <c r="Q221" s="123"/>
      <c r="R221" s="123"/>
      <c r="S221" s="122">
        <v>0</v>
      </c>
      <c r="T221" s="123"/>
    </row>
    <row r="222" spans="1:20" x14ac:dyDescent="0.25">
      <c r="A222" s="131"/>
      <c r="B222" s="123"/>
      <c r="C222" s="7" t="s">
        <v>27</v>
      </c>
      <c r="D222" s="131" t="s">
        <v>28</v>
      </c>
      <c r="E222" s="123"/>
      <c r="F222" s="123"/>
      <c r="G222" s="123"/>
      <c r="H222" s="123"/>
      <c r="I222" s="123"/>
      <c r="J222" s="123"/>
      <c r="K222" s="122">
        <v>0</v>
      </c>
      <c r="L222" s="123"/>
      <c r="M222" s="122">
        <v>0</v>
      </c>
      <c r="N222" s="123"/>
      <c r="O222" s="123"/>
      <c r="P222" s="122">
        <v>0</v>
      </c>
      <c r="Q222" s="123"/>
      <c r="R222" s="123"/>
      <c r="S222" s="122">
        <v>0</v>
      </c>
      <c r="T222" s="123"/>
    </row>
    <row r="223" spans="1:20" x14ac:dyDescent="0.25">
      <c r="A223" s="131"/>
      <c r="B223" s="123"/>
      <c r="C223" s="7" t="s">
        <v>157</v>
      </c>
      <c r="D223" s="131" t="s">
        <v>158</v>
      </c>
      <c r="E223" s="123"/>
      <c r="F223" s="123"/>
      <c r="G223" s="123"/>
      <c r="H223" s="123"/>
      <c r="I223" s="123"/>
      <c r="J223" s="123"/>
      <c r="K223" s="122">
        <v>0</v>
      </c>
      <c r="L223" s="123"/>
      <c r="M223" s="122">
        <v>0</v>
      </c>
      <c r="N223" s="123"/>
      <c r="O223" s="123"/>
      <c r="P223" s="122">
        <v>0</v>
      </c>
      <c r="Q223" s="123"/>
      <c r="R223" s="123"/>
      <c r="S223" s="122">
        <v>0</v>
      </c>
      <c r="T223" s="123"/>
    </row>
    <row r="224" spans="1:20" x14ac:dyDescent="0.25">
      <c r="A224" s="131"/>
      <c r="B224" s="123"/>
      <c r="C224" s="7" t="s">
        <v>176</v>
      </c>
      <c r="D224" s="131" t="s">
        <v>177</v>
      </c>
      <c r="E224" s="123"/>
      <c r="F224" s="123"/>
      <c r="G224" s="123"/>
      <c r="H224" s="123"/>
      <c r="I224" s="123"/>
      <c r="J224" s="123"/>
      <c r="K224" s="122">
        <v>0</v>
      </c>
      <c r="L224" s="123"/>
      <c r="M224" s="122">
        <v>0</v>
      </c>
      <c r="N224" s="123"/>
      <c r="O224" s="123"/>
      <c r="P224" s="122">
        <v>0</v>
      </c>
      <c r="Q224" s="123"/>
      <c r="R224" s="123"/>
      <c r="S224" s="122">
        <v>0</v>
      </c>
      <c r="T224" s="123"/>
    </row>
    <row r="225" spans="1:20" x14ac:dyDescent="0.25">
      <c r="A225" s="131"/>
      <c r="B225" s="123"/>
      <c r="C225" s="7" t="s">
        <v>178</v>
      </c>
      <c r="D225" s="131" t="s">
        <v>179</v>
      </c>
      <c r="E225" s="123"/>
      <c r="F225" s="123"/>
      <c r="G225" s="123"/>
      <c r="H225" s="123"/>
      <c r="I225" s="123"/>
      <c r="J225" s="123"/>
      <c r="K225" s="122">
        <v>0</v>
      </c>
      <c r="L225" s="123"/>
      <c r="M225" s="122">
        <v>0</v>
      </c>
      <c r="N225" s="123"/>
      <c r="O225" s="123"/>
      <c r="P225" s="122">
        <v>0</v>
      </c>
      <c r="Q225" s="123"/>
      <c r="R225" s="123"/>
      <c r="S225" s="122">
        <v>0</v>
      </c>
      <c r="T225" s="123"/>
    </row>
    <row r="226" spans="1:20" x14ac:dyDescent="0.25">
      <c r="A226" s="131"/>
      <c r="B226" s="123"/>
      <c r="C226" s="7" t="s">
        <v>114</v>
      </c>
      <c r="D226" s="131" t="s">
        <v>115</v>
      </c>
      <c r="E226" s="123"/>
      <c r="F226" s="123"/>
      <c r="G226" s="123"/>
      <c r="H226" s="123"/>
      <c r="I226" s="123"/>
      <c r="J226" s="123"/>
      <c r="K226" s="122">
        <v>0</v>
      </c>
      <c r="L226" s="123"/>
      <c r="M226" s="122">
        <v>0</v>
      </c>
      <c r="N226" s="123"/>
      <c r="O226" s="123"/>
      <c r="P226" s="122">
        <v>0</v>
      </c>
      <c r="Q226" s="123"/>
      <c r="R226" s="123"/>
      <c r="S226" s="122">
        <v>0</v>
      </c>
      <c r="T226" s="123"/>
    </row>
    <row r="227" spans="1:20" x14ac:dyDescent="0.25">
      <c r="A227" s="131"/>
      <c r="B227" s="123"/>
      <c r="C227" s="7" t="s">
        <v>116</v>
      </c>
      <c r="D227" s="131" t="s">
        <v>117</v>
      </c>
      <c r="E227" s="123"/>
      <c r="F227" s="123"/>
      <c r="G227" s="123"/>
      <c r="H227" s="123"/>
      <c r="I227" s="123"/>
      <c r="J227" s="123"/>
      <c r="K227" s="122">
        <v>0</v>
      </c>
      <c r="L227" s="123"/>
      <c r="M227" s="122">
        <v>0</v>
      </c>
      <c r="N227" s="123"/>
      <c r="O227" s="123"/>
      <c r="P227" s="122">
        <v>0</v>
      </c>
      <c r="Q227" s="123"/>
      <c r="R227" s="123"/>
      <c r="S227" s="122">
        <v>0</v>
      </c>
      <c r="T227" s="123"/>
    </row>
    <row r="228" spans="1:20" x14ac:dyDescent="0.25">
      <c r="A228" s="131"/>
      <c r="B228" s="123"/>
      <c r="C228" s="7" t="s">
        <v>10</v>
      </c>
      <c r="D228" s="131" t="s">
        <v>9</v>
      </c>
      <c r="E228" s="123"/>
      <c r="F228" s="123"/>
      <c r="G228" s="123"/>
      <c r="H228" s="123"/>
      <c r="I228" s="123"/>
      <c r="J228" s="123"/>
      <c r="K228" s="122">
        <v>0</v>
      </c>
      <c r="L228" s="123"/>
      <c r="M228" s="122">
        <v>0</v>
      </c>
      <c r="N228" s="123"/>
      <c r="O228" s="123"/>
      <c r="P228" s="122">
        <v>0</v>
      </c>
      <c r="Q228" s="123"/>
      <c r="R228" s="123"/>
      <c r="S228" s="122">
        <v>0</v>
      </c>
      <c r="T228" s="123"/>
    </row>
    <row r="229" spans="1:20" x14ac:dyDescent="0.25">
      <c r="A229" s="131"/>
      <c r="B229" s="123"/>
      <c r="C229" s="7" t="s">
        <v>157</v>
      </c>
      <c r="D229" s="131" t="s">
        <v>158</v>
      </c>
      <c r="E229" s="123"/>
      <c r="F229" s="123"/>
      <c r="G229" s="123"/>
      <c r="H229" s="123"/>
      <c r="I229" s="123"/>
      <c r="J229" s="123"/>
      <c r="K229" s="122">
        <v>0</v>
      </c>
      <c r="L229" s="123"/>
      <c r="M229" s="122">
        <v>0</v>
      </c>
      <c r="N229" s="123"/>
      <c r="O229" s="123"/>
      <c r="P229" s="122">
        <v>0</v>
      </c>
      <c r="Q229" s="123"/>
      <c r="R229" s="123"/>
      <c r="S229" s="122">
        <v>0</v>
      </c>
      <c r="T229" s="123"/>
    </row>
    <row r="230" spans="1:20" x14ac:dyDescent="0.25">
      <c r="A230" s="131"/>
      <c r="B230" s="123"/>
      <c r="C230" s="7" t="s">
        <v>176</v>
      </c>
      <c r="D230" s="131" t="s">
        <v>177</v>
      </c>
      <c r="E230" s="123"/>
      <c r="F230" s="123"/>
      <c r="G230" s="123"/>
      <c r="H230" s="123"/>
      <c r="I230" s="123"/>
      <c r="J230" s="123"/>
      <c r="K230" s="122">
        <v>0</v>
      </c>
      <c r="L230" s="123"/>
      <c r="M230" s="122">
        <v>0</v>
      </c>
      <c r="N230" s="123"/>
      <c r="O230" s="123"/>
      <c r="P230" s="122">
        <v>0</v>
      </c>
      <c r="Q230" s="123"/>
      <c r="R230" s="123"/>
      <c r="S230" s="122">
        <v>0</v>
      </c>
      <c r="T230" s="123"/>
    </row>
    <row r="231" spans="1:20" x14ac:dyDescent="0.25">
      <c r="A231" s="131"/>
      <c r="B231" s="123"/>
      <c r="C231" s="7" t="s">
        <v>178</v>
      </c>
      <c r="D231" s="131" t="s">
        <v>179</v>
      </c>
      <c r="E231" s="123"/>
      <c r="F231" s="123"/>
      <c r="G231" s="123"/>
      <c r="H231" s="123"/>
      <c r="I231" s="123"/>
      <c r="J231" s="123"/>
      <c r="K231" s="122">
        <v>0</v>
      </c>
      <c r="L231" s="123"/>
      <c r="M231" s="122">
        <v>0</v>
      </c>
      <c r="N231" s="123"/>
      <c r="O231" s="123"/>
      <c r="P231" s="122">
        <v>0</v>
      </c>
      <c r="Q231" s="123"/>
      <c r="R231" s="123"/>
      <c r="S231" s="122">
        <v>0</v>
      </c>
      <c r="T231" s="123"/>
    </row>
    <row r="232" spans="1:20" x14ac:dyDescent="0.25">
      <c r="A232" s="131"/>
      <c r="B232" s="123"/>
      <c r="C232" s="7" t="s">
        <v>27</v>
      </c>
      <c r="D232" s="131" t="s">
        <v>28</v>
      </c>
      <c r="E232" s="123"/>
      <c r="F232" s="123"/>
      <c r="G232" s="123"/>
      <c r="H232" s="123"/>
      <c r="I232" s="123"/>
      <c r="J232" s="123"/>
      <c r="K232" s="122">
        <v>0</v>
      </c>
      <c r="L232" s="123"/>
      <c r="M232" s="122">
        <v>0</v>
      </c>
      <c r="N232" s="123"/>
      <c r="O232" s="123"/>
      <c r="P232" s="122">
        <v>0</v>
      </c>
      <c r="Q232" s="123"/>
      <c r="R232" s="123"/>
      <c r="S232" s="122">
        <v>0</v>
      </c>
      <c r="T232" s="123"/>
    </row>
    <row r="233" spans="1:20" x14ac:dyDescent="0.25">
      <c r="A233" s="131"/>
      <c r="B233" s="123"/>
      <c r="C233" s="7" t="s">
        <v>157</v>
      </c>
      <c r="D233" s="131" t="s">
        <v>158</v>
      </c>
      <c r="E233" s="123"/>
      <c r="F233" s="123"/>
      <c r="G233" s="123"/>
      <c r="H233" s="123"/>
      <c r="I233" s="123"/>
      <c r="J233" s="123"/>
      <c r="K233" s="122">
        <v>0</v>
      </c>
      <c r="L233" s="123"/>
      <c r="M233" s="122">
        <v>0</v>
      </c>
      <c r="N233" s="123"/>
      <c r="O233" s="123"/>
      <c r="P233" s="122">
        <v>0</v>
      </c>
      <c r="Q233" s="123"/>
      <c r="R233" s="123"/>
      <c r="S233" s="122">
        <v>0</v>
      </c>
      <c r="T233" s="123"/>
    </row>
    <row r="234" spans="1:20" x14ac:dyDescent="0.25">
      <c r="A234" s="131"/>
      <c r="B234" s="123"/>
      <c r="C234" s="7" t="s">
        <v>176</v>
      </c>
      <c r="D234" s="131" t="s">
        <v>177</v>
      </c>
      <c r="E234" s="123"/>
      <c r="F234" s="123"/>
      <c r="G234" s="123"/>
      <c r="H234" s="123"/>
      <c r="I234" s="123"/>
      <c r="J234" s="123"/>
      <c r="K234" s="122">
        <v>0</v>
      </c>
      <c r="L234" s="123"/>
      <c r="M234" s="122">
        <v>0</v>
      </c>
      <c r="N234" s="123"/>
      <c r="O234" s="123"/>
      <c r="P234" s="122">
        <v>0</v>
      </c>
      <c r="Q234" s="123"/>
      <c r="R234" s="123"/>
      <c r="S234" s="122">
        <v>0</v>
      </c>
      <c r="T234" s="123"/>
    </row>
    <row r="235" spans="1:20" x14ac:dyDescent="0.25">
      <c r="A235" s="131"/>
      <c r="B235" s="123"/>
      <c r="C235" s="7" t="s">
        <v>178</v>
      </c>
      <c r="D235" s="131" t="s">
        <v>179</v>
      </c>
      <c r="E235" s="123"/>
      <c r="F235" s="123"/>
      <c r="G235" s="123"/>
      <c r="H235" s="123"/>
      <c r="I235" s="123"/>
      <c r="J235" s="123"/>
      <c r="K235" s="122">
        <v>0</v>
      </c>
      <c r="L235" s="123"/>
      <c r="M235" s="122">
        <v>0</v>
      </c>
      <c r="N235" s="123"/>
      <c r="O235" s="123"/>
      <c r="P235" s="122">
        <v>0</v>
      </c>
      <c r="Q235" s="123"/>
      <c r="R235" s="123"/>
      <c r="S235" s="122">
        <v>0</v>
      </c>
      <c r="T235" s="123"/>
    </row>
    <row r="236" spans="1:20" x14ac:dyDescent="0.25">
      <c r="A236" s="131"/>
      <c r="B236" s="123"/>
      <c r="C236" s="7" t="s">
        <v>118</v>
      </c>
      <c r="D236" s="131" t="s">
        <v>119</v>
      </c>
      <c r="E236" s="123"/>
      <c r="F236" s="123"/>
      <c r="G236" s="123"/>
      <c r="H236" s="123"/>
      <c r="I236" s="123"/>
      <c r="J236" s="123"/>
      <c r="K236" s="122">
        <v>55369</v>
      </c>
      <c r="L236" s="123"/>
      <c r="M236" s="122">
        <v>35723.65</v>
      </c>
      <c r="N236" s="123"/>
      <c r="O236" s="123"/>
      <c r="P236" s="122">
        <v>64.52</v>
      </c>
      <c r="Q236" s="123"/>
      <c r="R236" s="123"/>
      <c r="S236" s="122">
        <v>91092.65</v>
      </c>
      <c r="T236" s="123"/>
    </row>
    <row r="237" spans="1:20" x14ac:dyDescent="0.25">
      <c r="A237" s="131"/>
      <c r="B237" s="123"/>
      <c r="C237" s="7" t="s">
        <v>120</v>
      </c>
      <c r="D237" s="131" t="s">
        <v>121</v>
      </c>
      <c r="E237" s="123"/>
      <c r="F237" s="123"/>
      <c r="G237" s="123"/>
      <c r="H237" s="123"/>
      <c r="I237" s="123"/>
      <c r="J237" s="123"/>
      <c r="K237" s="122">
        <v>55369</v>
      </c>
      <c r="L237" s="123"/>
      <c r="M237" s="122">
        <v>35723.65</v>
      </c>
      <c r="N237" s="123"/>
      <c r="O237" s="123"/>
      <c r="P237" s="122">
        <v>64.52</v>
      </c>
      <c r="Q237" s="123"/>
      <c r="R237" s="123"/>
      <c r="S237" s="122">
        <v>91092.65</v>
      </c>
      <c r="T237" s="123"/>
    </row>
    <row r="238" spans="1:20" x14ac:dyDescent="0.25">
      <c r="A238" s="131"/>
      <c r="B238" s="123"/>
      <c r="C238" s="7" t="s">
        <v>13</v>
      </c>
      <c r="D238" s="131" t="s">
        <v>12</v>
      </c>
      <c r="E238" s="123"/>
      <c r="F238" s="123"/>
      <c r="G238" s="123"/>
      <c r="H238" s="123"/>
      <c r="I238" s="123"/>
      <c r="J238" s="123"/>
      <c r="K238" s="122">
        <v>11073.8</v>
      </c>
      <c r="L238" s="123"/>
      <c r="M238" s="122">
        <v>0</v>
      </c>
      <c r="N238" s="123"/>
      <c r="O238" s="123"/>
      <c r="P238" s="122">
        <v>0</v>
      </c>
      <c r="Q238" s="123"/>
      <c r="R238" s="123"/>
      <c r="S238" s="122">
        <v>11073.8</v>
      </c>
      <c r="T238" s="123"/>
    </row>
    <row r="239" spans="1:20" x14ac:dyDescent="0.25">
      <c r="A239" s="131"/>
      <c r="B239" s="123"/>
      <c r="C239" s="7" t="s">
        <v>157</v>
      </c>
      <c r="D239" s="131" t="s">
        <v>158</v>
      </c>
      <c r="E239" s="123"/>
      <c r="F239" s="123"/>
      <c r="G239" s="123"/>
      <c r="H239" s="123"/>
      <c r="I239" s="123"/>
      <c r="J239" s="123"/>
      <c r="K239" s="122">
        <v>11073.8</v>
      </c>
      <c r="L239" s="123"/>
      <c r="M239" s="122">
        <v>0</v>
      </c>
      <c r="N239" s="123"/>
      <c r="O239" s="123"/>
      <c r="P239" s="122">
        <v>0</v>
      </c>
      <c r="Q239" s="123"/>
      <c r="R239" s="123"/>
      <c r="S239" s="122">
        <v>11073.8</v>
      </c>
      <c r="T239" s="123"/>
    </row>
    <row r="240" spans="1:20" x14ac:dyDescent="0.25">
      <c r="A240" s="131"/>
      <c r="B240" s="123"/>
      <c r="C240" s="7" t="s">
        <v>178</v>
      </c>
      <c r="D240" s="131" t="s">
        <v>179</v>
      </c>
      <c r="E240" s="123"/>
      <c r="F240" s="123"/>
      <c r="G240" s="123"/>
      <c r="H240" s="123"/>
      <c r="I240" s="123"/>
      <c r="J240" s="123"/>
      <c r="K240" s="122">
        <v>11073.8</v>
      </c>
      <c r="L240" s="123"/>
      <c r="M240" s="122">
        <v>0</v>
      </c>
      <c r="N240" s="123"/>
      <c r="O240" s="123"/>
      <c r="P240" s="122">
        <v>0</v>
      </c>
      <c r="Q240" s="123"/>
      <c r="R240" s="123"/>
      <c r="S240" s="122">
        <v>11073.8</v>
      </c>
      <c r="T240" s="123"/>
    </row>
    <row r="241" spans="1:20" x14ac:dyDescent="0.25">
      <c r="A241" s="131"/>
      <c r="B241" s="123"/>
      <c r="C241" s="7" t="s">
        <v>23</v>
      </c>
      <c r="D241" s="131" t="s">
        <v>24</v>
      </c>
      <c r="E241" s="123"/>
      <c r="F241" s="123"/>
      <c r="G241" s="123"/>
      <c r="H241" s="123"/>
      <c r="I241" s="123"/>
      <c r="J241" s="123"/>
      <c r="K241" s="122">
        <v>44295.199999999997</v>
      </c>
      <c r="L241" s="123"/>
      <c r="M241" s="122">
        <v>35723.65</v>
      </c>
      <c r="N241" s="123"/>
      <c r="O241" s="123"/>
      <c r="P241" s="122">
        <v>80.650000000000006</v>
      </c>
      <c r="Q241" s="123"/>
      <c r="R241" s="123"/>
      <c r="S241" s="122">
        <v>80018.850000000006</v>
      </c>
      <c r="T241" s="123"/>
    </row>
    <row r="242" spans="1:20" x14ac:dyDescent="0.25">
      <c r="A242" s="131"/>
      <c r="B242" s="123"/>
      <c r="C242" s="7" t="s">
        <v>157</v>
      </c>
      <c r="D242" s="131" t="s">
        <v>158</v>
      </c>
      <c r="E242" s="123"/>
      <c r="F242" s="123"/>
      <c r="G242" s="123"/>
      <c r="H242" s="123"/>
      <c r="I242" s="123"/>
      <c r="J242" s="123"/>
      <c r="K242" s="122">
        <v>44295.199999999997</v>
      </c>
      <c r="L242" s="123"/>
      <c r="M242" s="122">
        <v>0</v>
      </c>
      <c r="N242" s="123"/>
      <c r="O242" s="123"/>
      <c r="P242" s="122">
        <v>0</v>
      </c>
      <c r="Q242" s="123"/>
      <c r="R242" s="123"/>
      <c r="S242" s="122">
        <v>44295.199999999997</v>
      </c>
      <c r="T242" s="123"/>
    </row>
    <row r="243" spans="1:20" x14ac:dyDescent="0.25">
      <c r="A243" s="131"/>
      <c r="B243" s="123"/>
      <c r="C243" s="7" t="s">
        <v>178</v>
      </c>
      <c r="D243" s="131" t="s">
        <v>179</v>
      </c>
      <c r="E243" s="123"/>
      <c r="F243" s="123"/>
      <c r="G243" s="123"/>
      <c r="H243" s="123"/>
      <c r="I243" s="123"/>
      <c r="J243" s="123"/>
      <c r="K243" s="122">
        <v>44295.199999999997</v>
      </c>
      <c r="L243" s="123"/>
      <c r="M243" s="122">
        <v>0</v>
      </c>
      <c r="N243" s="123"/>
      <c r="O243" s="123"/>
      <c r="P243" s="122">
        <v>0</v>
      </c>
      <c r="Q243" s="123"/>
      <c r="R243" s="123"/>
      <c r="S243" s="122">
        <v>44295.199999999997</v>
      </c>
      <c r="T243" s="123"/>
    </row>
    <row r="244" spans="1:20" x14ac:dyDescent="0.25">
      <c r="A244" s="131"/>
      <c r="B244" s="123"/>
      <c r="C244" s="7" t="s">
        <v>156</v>
      </c>
      <c r="D244" s="131" t="s">
        <v>5</v>
      </c>
      <c r="E244" s="123"/>
      <c r="F244" s="123"/>
      <c r="G244" s="123"/>
      <c r="H244" s="123"/>
      <c r="I244" s="123"/>
      <c r="J244" s="123"/>
      <c r="K244" s="122">
        <v>0</v>
      </c>
      <c r="L244" s="123"/>
      <c r="M244" s="122">
        <v>35723.65</v>
      </c>
      <c r="N244" s="123"/>
      <c r="O244" s="123"/>
      <c r="P244" s="122">
        <v>100</v>
      </c>
      <c r="Q244" s="123"/>
      <c r="R244" s="123"/>
      <c r="S244" s="122">
        <v>35723.65</v>
      </c>
      <c r="T244" s="123"/>
    </row>
    <row r="245" spans="1:20" x14ac:dyDescent="0.25">
      <c r="A245" s="131"/>
      <c r="B245" s="123"/>
      <c r="C245" s="7" t="s">
        <v>174</v>
      </c>
      <c r="D245" s="131" t="s">
        <v>175</v>
      </c>
      <c r="E245" s="123"/>
      <c r="F245" s="123"/>
      <c r="G245" s="123"/>
      <c r="H245" s="123"/>
      <c r="I245" s="123"/>
      <c r="J245" s="123"/>
      <c r="K245" s="122">
        <v>0</v>
      </c>
      <c r="L245" s="123"/>
      <c r="M245" s="122">
        <v>35723.65</v>
      </c>
      <c r="N245" s="123"/>
      <c r="O245" s="123"/>
      <c r="P245" s="122">
        <v>100</v>
      </c>
      <c r="Q245" s="123"/>
      <c r="R245" s="123"/>
      <c r="S245" s="122">
        <v>35723.65</v>
      </c>
      <c r="T245" s="123"/>
    </row>
    <row r="246" spans="1:20" x14ac:dyDescent="0.25">
      <c r="A246" s="131"/>
      <c r="B246" s="123"/>
      <c r="C246" s="7" t="s">
        <v>122</v>
      </c>
      <c r="D246" s="131" t="s">
        <v>123</v>
      </c>
      <c r="E246" s="123"/>
      <c r="F246" s="123"/>
      <c r="G246" s="123"/>
      <c r="H246" s="123"/>
      <c r="I246" s="123"/>
      <c r="J246" s="123"/>
      <c r="K246" s="122">
        <v>58808</v>
      </c>
      <c r="L246" s="123"/>
      <c r="M246" s="122">
        <v>55452.57</v>
      </c>
      <c r="N246" s="123"/>
      <c r="O246" s="123"/>
      <c r="P246" s="122">
        <v>94.29</v>
      </c>
      <c r="Q246" s="123"/>
      <c r="R246" s="123"/>
      <c r="S246" s="122">
        <v>114260.57</v>
      </c>
      <c r="T246" s="123"/>
    </row>
    <row r="247" spans="1:20" x14ac:dyDescent="0.25">
      <c r="A247" s="131"/>
      <c r="B247" s="123"/>
      <c r="C247" s="7" t="s">
        <v>124</v>
      </c>
      <c r="D247" s="131" t="s">
        <v>125</v>
      </c>
      <c r="E247" s="123"/>
      <c r="F247" s="123"/>
      <c r="G247" s="123"/>
      <c r="H247" s="123"/>
      <c r="I247" s="123"/>
      <c r="J247" s="123"/>
      <c r="K247" s="122">
        <v>58808</v>
      </c>
      <c r="L247" s="123"/>
      <c r="M247" s="122">
        <v>55452.57</v>
      </c>
      <c r="N247" s="123"/>
      <c r="O247" s="123"/>
      <c r="P247" s="122">
        <v>94.29</v>
      </c>
      <c r="Q247" s="123"/>
      <c r="R247" s="123"/>
      <c r="S247" s="122">
        <v>114260.57</v>
      </c>
      <c r="T247" s="123"/>
    </row>
    <row r="248" spans="1:20" x14ac:dyDescent="0.25">
      <c r="A248" s="131"/>
      <c r="B248" s="123"/>
      <c r="C248" s="7" t="s">
        <v>10</v>
      </c>
      <c r="D248" s="131" t="s">
        <v>9</v>
      </c>
      <c r="E248" s="123"/>
      <c r="F248" s="123"/>
      <c r="G248" s="123"/>
      <c r="H248" s="123"/>
      <c r="I248" s="123"/>
      <c r="J248" s="123"/>
      <c r="K248" s="122">
        <v>23523</v>
      </c>
      <c r="L248" s="123"/>
      <c r="M248" s="122">
        <v>21952.07</v>
      </c>
      <c r="N248" s="123"/>
      <c r="O248" s="123"/>
      <c r="P248" s="122">
        <v>93.32</v>
      </c>
      <c r="Q248" s="123"/>
      <c r="R248" s="123"/>
      <c r="S248" s="122">
        <v>45475.07</v>
      </c>
      <c r="T248" s="123"/>
    </row>
    <row r="249" spans="1:20" x14ac:dyDescent="0.25">
      <c r="A249" s="131"/>
      <c r="B249" s="123"/>
      <c r="C249" s="7" t="s">
        <v>157</v>
      </c>
      <c r="D249" s="131" t="s">
        <v>158</v>
      </c>
      <c r="E249" s="123"/>
      <c r="F249" s="123"/>
      <c r="G249" s="123"/>
      <c r="H249" s="123"/>
      <c r="I249" s="123"/>
      <c r="J249" s="123"/>
      <c r="K249" s="122">
        <v>23523</v>
      </c>
      <c r="L249" s="123"/>
      <c r="M249" s="122">
        <v>18917</v>
      </c>
      <c r="N249" s="123"/>
      <c r="O249" s="123"/>
      <c r="P249" s="122">
        <v>80.42</v>
      </c>
      <c r="Q249" s="123"/>
      <c r="R249" s="123"/>
      <c r="S249" s="122">
        <v>42440</v>
      </c>
      <c r="T249" s="123"/>
    </row>
    <row r="250" spans="1:20" x14ac:dyDescent="0.25">
      <c r="A250" s="131"/>
      <c r="B250" s="123"/>
      <c r="C250" s="7" t="s">
        <v>176</v>
      </c>
      <c r="D250" s="131" t="s">
        <v>177</v>
      </c>
      <c r="E250" s="123"/>
      <c r="F250" s="123"/>
      <c r="G250" s="123"/>
      <c r="H250" s="123"/>
      <c r="I250" s="123"/>
      <c r="J250" s="123"/>
      <c r="K250" s="122">
        <v>23021.599999999999</v>
      </c>
      <c r="L250" s="123"/>
      <c r="M250" s="122">
        <v>17598.400000000001</v>
      </c>
      <c r="N250" s="123"/>
      <c r="O250" s="123"/>
      <c r="P250" s="122">
        <v>76.44</v>
      </c>
      <c r="Q250" s="123"/>
      <c r="R250" s="123"/>
      <c r="S250" s="122">
        <v>40620</v>
      </c>
      <c r="T250" s="123"/>
    </row>
    <row r="251" spans="1:20" x14ac:dyDescent="0.25">
      <c r="A251" s="131"/>
      <c r="B251" s="123"/>
      <c r="C251" s="7" t="s">
        <v>178</v>
      </c>
      <c r="D251" s="131" t="s">
        <v>179</v>
      </c>
      <c r="E251" s="123"/>
      <c r="F251" s="123"/>
      <c r="G251" s="123"/>
      <c r="H251" s="123"/>
      <c r="I251" s="123"/>
      <c r="J251" s="123"/>
      <c r="K251" s="122">
        <v>501.4</v>
      </c>
      <c r="L251" s="123"/>
      <c r="M251" s="122">
        <v>1318.6</v>
      </c>
      <c r="N251" s="123"/>
      <c r="O251" s="123"/>
      <c r="P251" s="122">
        <v>262.98</v>
      </c>
      <c r="Q251" s="123"/>
      <c r="R251" s="123"/>
      <c r="S251" s="122">
        <v>1820</v>
      </c>
      <c r="T251" s="123"/>
    </row>
    <row r="252" spans="1:20" x14ac:dyDescent="0.25">
      <c r="A252" s="131"/>
      <c r="B252" s="123"/>
      <c r="C252" s="7" t="s">
        <v>156</v>
      </c>
      <c r="D252" s="131" t="s">
        <v>5</v>
      </c>
      <c r="E252" s="123"/>
      <c r="F252" s="123"/>
      <c r="G252" s="123"/>
      <c r="H252" s="123"/>
      <c r="I252" s="123"/>
      <c r="J252" s="123"/>
      <c r="K252" s="122">
        <v>0</v>
      </c>
      <c r="L252" s="123"/>
      <c r="M252" s="122">
        <v>3035.07</v>
      </c>
      <c r="N252" s="123"/>
      <c r="O252" s="123"/>
      <c r="P252" s="122">
        <v>100</v>
      </c>
      <c r="Q252" s="123"/>
      <c r="R252" s="123"/>
      <c r="S252" s="122">
        <v>3035.07</v>
      </c>
      <c r="T252" s="123"/>
    </row>
    <row r="253" spans="1:20" x14ac:dyDescent="0.25">
      <c r="A253" s="131"/>
      <c r="B253" s="123"/>
      <c r="C253" s="7" t="s">
        <v>174</v>
      </c>
      <c r="D253" s="131" t="s">
        <v>175</v>
      </c>
      <c r="E253" s="123"/>
      <c r="F253" s="123"/>
      <c r="G253" s="123"/>
      <c r="H253" s="123"/>
      <c r="I253" s="123"/>
      <c r="J253" s="123"/>
      <c r="K253" s="122">
        <v>0</v>
      </c>
      <c r="L253" s="123"/>
      <c r="M253" s="122">
        <v>3035.07</v>
      </c>
      <c r="N253" s="123"/>
      <c r="O253" s="123"/>
      <c r="P253" s="122">
        <v>100</v>
      </c>
      <c r="Q253" s="123"/>
      <c r="R253" s="123"/>
      <c r="S253" s="122">
        <v>3035.07</v>
      </c>
      <c r="T253" s="123"/>
    </row>
    <row r="254" spans="1:20" x14ac:dyDescent="0.25">
      <c r="A254" s="131"/>
      <c r="B254" s="123"/>
      <c r="C254" s="7" t="s">
        <v>27</v>
      </c>
      <c r="D254" s="131" t="s">
        <v>28</v>
      </c>
      <c r="E254" s="123"/>
      <c r="F254" s="123"/>
      <c r="G254" s="123"/>
      <c r="H254" s="123"/>
      <c r="I254" s="123"/>
      <c r="J254" s="123"/>
      <c r="K254" s="122">
        <v>35285</v>
      </c>
      <c r="L254" s="123"/>
      <c r="M254" s="122">
        <v>33500.5</v>
      </c>
      <c r="N254" s="123"/>
      <c r="O254" s="123"/>
      <c r="P254" s="122">
        <v>94.94</v>
      </c>
      <c r="Q254" s="123"/>
      <c r="R254" s="123"/>
      <c r="S254" s="122">
        <v>68785.5</v>
      </c>
      <c r="T254" s="123"/>
    </row>
    <row r="255" spans="1:20" x14ac:dyDescent="0.25">
      <c r="A255" s="131"/>
      <c r="B255" s="123"/>
      <c r="C255" s="7" t="s">
        <v>157</v>
      </c>
      <c r="D255" s="131" t="s">
        <v>158</v>
      </c>
      <c r="E255" s="123"/>
      <c r="F255" s="123"/>
      <c r="G255" s="123"/>
      <c r="H255" s="123"/>
      <c r="I255" s="123"/>
      <c r="J255" s="123"/>
      <c r="K255" s="122">
        <v>35285</v>
      </c>
      <c r="L255" s="123"/>
      <c r="M255" s="122">
        <v>28375</v>
      </c>
      <c r="N255" s="123"/>
      <c r="O255" s="123"/>
      <c r="P255" s="122">
        <v>80.42</v>
      </c>
      <c r="Q255" s="123"/>
      <c r="R255" s="123"/>
      <c r="S255" s="122">
        <v>63660</v>
      </c>
      <c r="T255" s="123"/>
    </row>
    <row r="256" spans="1:20" x14ac:dyDescent="0.25">
      <c r="A256" s="131"/>
      <c r="B256" s="123"/>
      <c r="C256" s="7" t="s">
        <v>176</v>
      </c>
      <c r="D256" s="131" t="s">
        <v>177</v>
      </c>
      <c r="E256" s="123"/>
      <c r="F256" s="123"/>
      <c r="G256" s="123"/>
      <c r="H256" s="123"/>
      <c r="I256" s="123"/>
      <c r="J256" s="123"/>
      <c r="K256" s="122">
        <v>34532.6</v>
      </c>
      <c r="L256" s="123"/>
      <c r="M256" s="122">
        <v>26397.4</v>
      </c>
      <c r="N256" s="123"/>
      <c r="O256" s="123"/>
      <c r="P256" s="122">
        <v>76.44</v>
      </c>
      <c r="Q256" s="123"/>
      <c r="R256" s="123"/>
      <c r="S256" s="122">
        <v>60930</v>
      </c>
      <c r="T256" s="123"/>
    </row>
    <row r="257" spans="1:20" x14ac:dyDescent="0.25">
      <c r="A257" s="131"/>
      <c r="B257" s="123"/>
      <c r="C257" s="7" t="s">
        <v>178</v>
      </c>
      <c r="D257" s="131" t="s">
        <v>179</v>
      </c>
      <c r="E257" s="123"/>
      <c r="F257" s="123"/>
      <c r="G257" s="123"/>
      <c r="H257" s="123"/>
      <c r="I257" s="123"/>
      <c r="J257" s="123"/>
      <c r="K257" s="122">
        <v>752.4</v>
      </c>
      <c r="L257" s="123"/>
      <c r="M257" s="122">
        <v>1977.6</v>
      </c>
      <c r="N257" s="123"/>
      <c r="O257" s="123"/>
      <c r="P257" s="122">
        <v>262.83999999999997</v>
      </c>
      <c r="Q257" s="123"/>
      <c r="R257" s="123"/>
      <c r="S257" s="122">
        <v>2730</v>
      </c>
      <c r="T257" s="123"/>
    </row>
    <row r="258" spans="1:20" x14ac:dyDescent="0.25">
      <c r="A258" s="131"/>
      <c r="B258" s="123"/>
      <c r="C258" s="7" t="s">
        <v>156</v>
      </c>
      <c r="D258" s="131" t="s">
        <v>5</v>
      </c>
      <c r="E258" s="123"/>
      <c r="F258" s="123"/>
      <c r="G258" s="123"/>
      <c r="H258" s="123"/>
      <c r="I258" s="123"/>
      <c r="J258" s="123"/>
      <c r="K258" s="122">
        <v>0</v>
      </c>
      <c r="L258" s="123"/>
      <c r="M258" s="122">
        <v>5125.5</v>
      </c>
      <c r="N258" s="123"/>
      <c r="O258" s="123"/>
      <c r="P258" s="122">
        <v>100</v>
      </c>
      <c r="Q258" s="123"/>
      <c r="R258" s="123"/>
      <c r="S258" s="122">
        <v>5125.5</v>
      </c>
      <c r="T258" s="123"/>
    </row>
    <row r="259" spans="1:20" x14ac:dyDescent="0.25">
      <c r="A259" s="131"/>
      <c r="B259" s="123"/>
      <c r="C259" s="7" t="s">
        <v>174</v>
      </c>
      <c r="D259" s="131" t="s">
        <v>175</v>
      </c>
      <c r="E259" s="123"/>
      <c r="F259" s="123"/>
      <c r="G259" s="123"/>
      <c r="H259" s="123"/>
      <c r="I259" s="123"/>
      <c r="J259" s="123"/>
      <c r="K259" s="122">
        <v>0</v>
      </c>
      <c r="L259" s="123"/>
      <c r="M259" s="122">
        <v>5125.5</v>
      </c>
      <c r="N259" s="123"/>
      <c r="O259" s="123"/>
      <c r="P259" s="122">
        <v>100</v>
      </c>
      <c r="Q259" s="123"/>
      <c r="R259" s="123"/>
      <c r="S259" s="122">
        <v>5125.5</v>
      </c>
      <c r="T259" s="123"/>
    </row>
    <row r="260" spans="1:20" ht="409.6" hidden="1" customHeigh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</sheetData>
  <mergeCells count="1473">
    <mergeCell ref="A255:B255"/>
    <mergeCell ref="D255:J255"/>
    <mergeCell ref="K255:L255"/>
    <mergeCell ref="S255:T255"/>
    <mergeCell ref="A256:B256"/>
    <mergeCell ref="D256:J256"/>
    <mergeCell ref="K256:L256"/>
    <mergeCell ref="S256:T256"/>
    <mergeCell ref="A257:B257"/>
    <mergeCell ref="D257:J257"/>
    <mergeCell ref="K257:L257"/>
    <mergeCell ref="S257:T257"/>
    <mergeCell ref="A258:B258"/>
    <mergeCell ref="D258:J258"/>
    <mergeCell ref="K258:L258"/>
    <mergeCell ref="S258:T258"/>
    <mergeCell ref="A259:B259"/>
    <mergeCell ref="D259:J259"/>
    <mergeCell ref="K259:L259"/>
    <mergeCell ref="S259:T259"/>
    <mergeCell ref="M258:O258"/>
    <mergeCell ref="P258:R258"/>
    <mergeCell ref="M259:O259"/>
    <mergeCell ref="P259:R259"/>
    <mergeCell ref="M256:O256"/>
    <mergeCell ref="P256:R256"/>
    <mergeCell ref="M257:O257"/>
    <mergeCell ref="P257:R257"/>
    <mergeCell ref="M255:O255"/>
    <mergeCell ref="P255:R255"/>
    <mergeCell ref="A250:B250"/>
    <mergeCell ref="D250:J250"/>
    <mergeCell ref="K250:L250"/>
    <mergeCell ref="S250:T250"/>
    <mergeCell ref="A251:B251"/>
    <mergeCell ref="D251:J251"/>
    <mergeCell ref="K251:L251"/>
    <mergeCell ref="S251:T251"/>
    <mergeCell ref="A252:B252"/>
    <mergeCell ref="D252:J252"/>
    <mergeCell ref="K252:L252"/>
    <mergeCell ref="S252:T252"/>
    <mergeCell ref="A253:B253"/>
    <mergeCell ref="D253:J253"/>
    <mergeCell ref="K253:L253"/>
    <mergeCell ref="S253:T253"/>
    <mergeCell ref="A254:B254"/>
    <mergeCell ref="D254:J254"/>
    <mergeCell ref="K254:L254"/>
    <mergeCell ref="S254:T254"/>
    <mergeCell ref="M252:O252"/>
    <mergeCell ref="P252:R252"/>
    <mergeCell ref="M253:O253"/>
    <mergeCell ref="P253:R253"/>
    <mergeCell ref="M250:O250"/>
    <mergeCell ref="P250:R250"/>
    <mergeCell ref="M251:O251"/>
    <mergeCell ref="P251:R251"/>
    <mergeCell ref="M254:O254"/>
    <mergeCell ref="P254:R254"/>
    <mergeCell ref="A245:B245"/>
    <mergeCell ref="D245:J245"/>
    <mergeCell ref="K245:L245"/>
    <mergeCell ref="S245:T245"/>
    <mergeCell ref="A246:B246"/>
    <mergeCell ref="D246:J246"/>
    <mergeCell ref="K246:L246"/>
    <mergeCell ref="S246:T246"/>
    <mergeCell ref="A247:B247"/>
    <mergeCell ref="D247:J247"/>
    <mergeCell ref="K247:L247"/>
    <mergeCell ref="S247:T247"/>
    <mergeCell ref="A248:B248"/>
    <mergeCell ref="D248:J248"/>
    <mergeCell ref="K248:L248"/>
    <mergeCell ref="S248:T248"/>
    <mergeCell ref="A249:B249"/>
    <mergeCell ref="D249:J249"/>
    <mergeCell ref="K249:L249"/>
    <mergeCell ref="S249:T249"/>
    <mergeCell ref="M246:O246"/>
    <mergeCell ref="P246:R246"/>
    <mergeCell ref="M247:O247"/>
    <mergeCell ref="P247:R247"/>
    <mergeCell ref="M245:O245"/>
    <mergeCell ref="P245:R245"/>
    <mergeCell ref="M248:O248"/>
    <mergeCell ref="P248:R248"/>
    <mergeCell ref="M249:O249"/>
    <mergeCell ref="P249:R249"/>
    <mergeCell ref="A240:B240"/>
    <mergeCell ref="D240:J240"/>
    <mergeCell ref="K240:L240"/>
    <mergeCell ref="S240:T240"/>
    <mergeCell ref="A241:B241"/>
    <mergeCell ref="D241:J241"/>
    <mergeCell ref="K241:L241"/>
    <mergeCell ref="S241:T241"/>
    <mergeCell ref="A242:B242"/>
    <mergeCell ref="D242:J242"/>
    <mergeCell ref="K242:L242"/>
    <mergeCell ref="S242:T242"/>
    <mergeCell ref="A243:B243"/>
    <mergeCell ref="D243:J243"/>
    <mergeCell ref="K243:L243"/>
    <mergeCell ref="S243:T243"/>
    <mergeCell ref="A244:B244"/>
    <mergeCell ref="D244:J244"/>
    <mergeCell ref="K244:L244"/>
    <mergeCell ref="S244:T244"/>
    <mergeCell ref="M240:O240"/>
    <mergeCell ref="P240:R240"/>
    <mergeCell ref="M241:O241"/>
    <mergeCell ref="P241:R241"/>
    <mergeCell ref="M244:O244"/>
    <mergeCell ref="P244:R244"/>
    <mergeCell ref="M242:O242"/>
    <mergeCell ref="P242:R242"/>
    <mergeCell ref="M243:O243"/>
    <mergeCell ref="P243:R243"/>
    <mergeCell ref="A235:B235"/>
    <mergeCell ref="D235:J235"/>
    <mergeCell ref="K235:L235"/>
    <mergeCell ref="S235:T235"/>
    <mergeCell ref="A236:B236"/>
    <mergeCell ref="D236:J236"/>
    <mergeCell ref="K236:L236"/>
    <mergeCell ref="S236:T236"/>
    <mergeCell ref="A237:B237"/>
    <mergeCell ref="D237:J237"/>
    <mergeCell ref="K237:L237"/>
    <mergeCell ref="S237:T237"/>
    <mergeCell ref="A238:B238"/>
    <mergeCell ref="D238:J238"/>
    <mergeCell ref="K238:L238"/>
    <mergeCell ref="S238:T238"/>
    <mergeCell ref="A239:B239"/>
    <mergeCell ref="D239:J239"/>
    <mergeCell ref="K239:L239"/>
    <mergeCell ref="S239:T239"/>
    <mergeCell ref="M235:O235"/>
    <mergeCell ref="P235:R235"/>
    <mergeCell ref="M238:O238"/>
    <mergeCell ref="P238:R238"/>
    <mergeCell ref="M239:O239"/>
    <mergeCell ref="P239:R239"/>
    <mergeCell ref="M236:O236"/>
    <mergeCell ref="P236:R236"/>
    <mergeCell ref="M237:O237"/>
    <mergeCell ref="P237:R237"/>
    <mergeCell ref="A230:B230"/>
    <mergeCell ref="D230:J230"/>
    <mergeCell ref="K230:L230"/>
    <mergeCell ref="S230:T230"/>
    <mergeCell ref="A231:B231"/>
    <mergeCell ref="D231:J231"/>
    <mergeCell ref="K231:L231"/>
    <mergeCell ref="S231:T231"/>
    <mergeCell ref="A232:B232"/>
    <mergeCell ref="D232:J232"/>
    <mergeCell ref="K232:L232"/>
    <mergeCell ref="S232:T232"/>
    <mergeCell ref="A233:B233"/>
    <mergeCell ref="D233:J233"/>
    <mergeCell ref="K233:L233"/>
    <mergeCell ref="S233:T233"/>
    <mergeCell ref="A234:B234"/>
    <mergeCell ref="D234:J234"/>
    <mergeCell ref="K234:L234"/>
    <mergeCell ref="S234:T234"/>
    <mergeCell ref="M234:O234"/>
    <mergeCell ref="P234:R234"/>
    <mergeCell ref="M232:O232"/>
    <mergeCell ref="P232:R232"/>
    <mergeCell ref="M233:O233"/>
    <mergeCell ref="P233:R233"/>
    <mergeCell ref="M230:O230"/>
    <mergeCell ref="P230:R230"/>
    <mergeCell ref="M231:O231"/>
    <mergeCell ref="P231:R231"/>
    <mergeCell ref="A225:B225"/>
    <mergeCell ref="D225:J225"/>
    <mergeCell ref="K225:L225"/>
    <mergeCell ref="S225:T225"/>
    <mergeCell ref="A226:B226"/>
    <mergeCell ref="D226:J226"/>
    <mergeCell ref="K226:L226"/>
    <mergeCell ref="S226:T226"/>
    <mergeCell ref="A227:B227"/>
    <mergeCell ref="D227:J227"/>
    <mergeCell ref="K227:L227"/>
    <mergeCell ref="S227:T227"/>
    <mergeCell ref="A228:B228"/>
    <mergeCell ref="D228:J228"/>
    <mergeCell ref="K228:L228"/>
    <mergeCell ref="S228:T228"/>
    <mergeCell ref="A229:B229"/>
    <mergeCell ref="D229:J229"/>
    <mergeCell ref="K229:L229"/>
    <mergeCell ref="S229:T229"/>
    <mergeCell ref="M228:O228"/>
    <mergeCell ref="P228:R228"/>
    <mergeCell ref="M229:O229"/>
    <mergeCell ref="P229:R229"/>
    <mergeCell ref="M226:O226"/>
    <mergeCell ref="P226:R226"/>
    <mergeCell ref="M227:O227"/>
    <mergeCell ref="P227:R227"/>
    <mergeCell ref="M225:O225"/>
    <mergeCell ref="P225:R225"/>
    <mergeCell ref="A220:B220"/>
    <mergeCell ref="D220:J220"/>
    <mergeCell ref="K220:L220"/>
    <mergeCell ref="S220:T220"/>
    <mergeCell ref="A221:B221"/>
    <mergeCell ref="D221:J221"/>
    <mergeCell ref="K221:L221"/>
    <mergeCell ref="S221:T221"/>
    <mergeCell ref="A222:B222"/>
    <mergeCell ref="D222:J222"/>
    <mergeCell ref="K222:L222"/>
    <mergeCell ref="S222:T222"/>
    <mergeCell ref="A223:B223"/>
    <mergeCell ref="D223:J223"/>
    <mergeCell ref="K223:L223"/>
    <mergeCell ref="S223:T223"/>
    <mergeCell ref="A224:B224"/>
    <mergeCell ref="D224:J224"/>
    <mergeCell ref="K224:L224"/>
    <mergeCell ref="S224:T224"/>
    <mergeCell ref="M222:O222"/>
    <mergeCell ref="P222:R222"/>
    <mergeCell ref="M223:O223"/>
    <mergeCell ref="P223:R223"/>
    <mergeCell ref="M220:O220"/>
    <mergeCell ref="P220:R220"/>
    <mergeCell ref="M221:O221"/>
    <mergeCell ref="P221:R221"/>
    <mergeCell ref="M224:O224"/>
    <mergeCell ref="P224:R224"/>
    <mergeCell ref="A215:B215"/>
    <mergeCell ref="D215:J215"/>
    <mergeCell ref="K215:L215"/>
    <mergeCell ref="S215:T215"/>
    <mergeCell ref="A216:B216"/>
    <mergeCell ref="D216:J216"/>
    <mergeCell ref="K216:L216"/>
    <mergeCell ref="S216:T216"/>
    <mergeCell ref="A217:B217"/>
    <mergeCell ref="D217:J217"/>
    <mergeCell ref="K217:L217"/>
    <mergeCell ref="S217:T217"/>
    <mergeCell ref="A218:B218"/>
    <mergeCell ref="D218:J218"/>
    <mergeCell ref="K218:L218"/>
    <mergeCell ref="S218:T218"/>
    <mergeCell ref="A219:B219"/>
    <mergeCell ref="D219:J219"/>
    <mergeCell ref="K219:L219"/>
    <mergeCell ref="S219:T219"/>
    <mergeCell ref="M216:O216"/>
    <mergeCell ref="P216:R216"/>
    <mergeCell ref="M217:O217"/>
    <mergeCell ref="P217:R217"/>
    <mergeCell ref="M215:O215"/>
    <mergeCell ref="P215:R215"/>
    <mergeCell ref="M218:O218"/>
    <mergeCell ref="P218:R218"/>
    <mergeCell ref="M219:O219"/>
    <mergeCell ref="P219:R219"/>
    <mergeCell ref="A210:B210"/>
    <mergeCell ref="D210:J210"/>
    <mergeCell ref="K210:L210"/>
    <mergeCell ref="S210:T210"/>
    <mergeCell ref="A211:B211"/>
    <mergeCell ref="D211:J211"/>
    <mergeCell ref="K211:L211"/>
    <mergeCell ref="S211:T211"/>
    <mergeCell ref="A212:B212"/>
    <mergeCell ref="D212:J212"/>
    <mergeCell ref="K212:L212"/>
    <mergeCell ref="S212:T212"/>
    <mergeCell ref="A213:B213"/>
    <mergeCell ref="D213:J213"/>
    <mergeCell ref="K213:L213"/>
    <mergeCell ref="S213:T213"/>
    <mergeCell ref="A214:B214"/>
    <mergeCell ref="D214:J214"/>
    <mergeCell ref="K214:L214"/>
    <mergeCell ref="S214:T214"/>
    <mergeCell ref="M210:O210"/>
    <mergeCell ref="P210:R210"/>
    <mergeCell ref="M211:O211"/>
    <mergeCell ref="P211:R211"/>
    <mergeCell ref="M214:O214"/>
    <mergeCell ref="P214:R214"/>
    <mergeCell ref="M212:O212"/>
    <mergeCell ref="P212:R212"/>
    <mergeCell ref="M213:O213"/>
    <mergeCell ref="P213:R213"/>
    <mergeCell ref="A205:B205"/>
    <mergeCell ref="D205:J205"/>
    <mergeCell ref="K205:L205"/>
    <mergeCell ref="S205:T205"/>
    <mergeCell ref="A206:B206"/>
    <mergeCell ref="D206:J206"/>
    <mergeCell ref="K206:L206"/>
    <mergeCell ref="S206:T206"/>
    <mergeCell ref="A207:B207"/>
    <mergeCell ref="D207:J207"/>
    <mergeCell ref="K207:L207"/>
    <mergeCell ref="S207:T207"/>
    <mergeCell ref="A208:B208"/>
    <mergeCell ref="D208:J208"/>
    <mergeCell ref="K208:L208"/>
    <mergeCell ref="S208:T208"/>
    <mergeCell ref="A209:B209"/>
    <mergeCell ref="D209:J209"/>
    <mergeCell ref="K209:L209"/>
    <mergeCell ref="S209:T209"/>
    <mergeCell ref="M205:O205"/>
    <mergeCell ref="P205:R205"/>
    <mergeCell ref="M208:O208"/>
    <mergeCell ref="P208:R208"/>
    <mergeCell ref="M209:O209"/>
    <mergeCell ref="P209:R209"/>
    <mergeCell ref="M206:O206"/>
    <mergeCell ref="P206:R206"/>
    <mergeCell ref="M207:O207"/>
    <mergeCell ref="P207:R207"/>
    <mergeCell ref="A200:B200"/>
    <mergeCell ref="D200:J200"/>
    <mergeCell ref="K200:L200"/>
    <mergeCell ref="S200:T200"/>
    <mergeCell ref="A201:B201"/>
    <mergeCell ref="D201:J201"/>
    <mergeCell ref="K201:L201"/>
    <mergeCell ref="S201:T201"/>
    <mergeCell ref="A202:B202"/>
    <mergeCell ref="D202:J202"/>
    <mergeCell ref="K202:L202"/>
    <mergeCell ref="S202:T202"/>
    <mergeCell ref="A203:B203"/>
    <mergeCell ref="D203:J203"/>
    <mergeCell ref="K203:L203"/>
    <mergeCell ref="S203:T203"/>
    <mergeCell ref="A204:B204"/>
    <mergeCell ref="D204:J204"/>
    <mergeCell ref="K204:L204"/>
    <mergeCell ref="S204:T204"/>
    <mergeCell ref="M204:O204"/>
    <mergeCell ref="P204:R204"/>
    <mergeCell ref="M202:O202"/>
    <mergeCell ref="P202:R202"/>
    <mergeCell ref="M203:O203"/>
    <mergeCell ref="P203:R203"/>
    <mergeCell ref="M200:O200"/>
    <mergeCell ref="P200:R200"/>
    <mergeCell ref="M201:O201"/>
    <mergeCell ref="P201:R201"/>
    <mergeCell ref="A195:B195"/>
    <mergeCell ref="D195:J195"/>
    <mergeCell ref="K195:L195"/>
    <mergeCell ref="S195:T195"/>
    <mergeCell ref="A196:B196"/>
    <mergeCell ref="D196:J196"/>
    <mergeCell ref="K196:L196"/>
    <mergeCell ref="S196:T196"/>
    <mergeCell ref="A197:B197"/>
    <mergeCell ref="D197:J197"/>
    <mergeCell ref="K197:L197"/>
    <mergeCell ref="S197:T197"/>
    <mergeCell ref="A198:B198"/>
    <mergeCell ref="D198:J198"/>
    <mergeCell ref="K198:L198"/>
    <mergeCell ref="S198:T198"/>
    <mergeCell ref="A199:B199"/>
    <mergeCell ref="D199:J199"/>
    <mergeCell ref="K199:L199"/>
    <mergeCell ref="S199:T199"/>
    <mergeCell ref="M198:O198"/>
    <mergeCell ref="P198:R198"/>
    <mergeCell ref="M199:O199"/>
    <mergeCell ref="P199:R199"/>
    <mergeCell ref="M196:O196"/>
    <mergeCell ref="P196:R196"/>
    <mergeCell ref="M197:O197"/>
    <mergeCell ref="P197:R197"/>
    <mergeCell ref="M195:O195"/>
    <mergeCell ref="P195:R195"/>
    <mergeCell ref="A190:B190"/>
    <mergeCell ref="D190:J190"/>
    <mergeCell ref="K190:L190"/>
    <mergeCell ref="S190:T190"/>
    <mergeCell ref="A191:B191"/>
    <mergeCell ref="D191:J191"/>
    <mergeCell ref="K191:L191"/>
    <mergeCell ref="S191:T191"/>
    <mergeCell ref="A192:B192"/>
    <mergeCell ref="D192:J192"/>
    <mergeCell ref="K192:L192"/>
    <mergeCell ref="S192:T192"/>
    <mergeCell ref="A193:B193"/>
    <mergeCell ref="D193:J193"/>
    <mergeCell ref="K193:L193"/>
    <mergeCell ref="S193:T193"/>
    <mergeCell ref="A194:B194"/>
    <mergeCell ref="D194:J194"/>
    <mergeCell ref="K194:L194"/>
    <mergeCell ref="S194:T194"/>
    <mergeCell ref="M192:O192"/>
    <mergeCell ref="P192:R192"/>
    <mergeCell ref="M193:O193"/>
    <mergeCell ref="P193:R193"/>
    <mergeCell ref="M190:O190"/>
    <mergeCell ref="P190:R190"/>
    <mergeCell ref="M191:O191"/>
    <mergeCell ref="P191:R191"/>
    <mergeCell ref="M194:O194"/>
    <mergeCell ref="P194:R194"/>
    <mergeCell ref="A185:B185"/>
    <mergeCell ref="D185:J185"/>
    <mergeCell ref="K185:L185"/>
    <mergeCell ref="S185:T185"/>
    <mergeCell ref="A186:B186"/>
    <mergeCell ref="D186:J186"/>
    <mergeCell ref="K186:L186"/>
    <mergeCell ref="S186:T186"/>
    <mergeCell ref="A187:B187"/>
    <mergeCell ref="D187:J187"/>
    <mergeCell ref="K187:L187"/>
    <mergeCell ref="S187:T187"/>
    <mergeCell ref="A188:B188"/>
    <mergeCell ref="D188:J188"/>
    <mergeCell ref="K188:L188"/>
    <mergeCell ref="S188:T188"/>
    <mergeCell ref="A189:B189"/>
    <mergeCell ref="D189:J189"/>
    <mergeCell ref="K189:L189"/>
    <mergeCell ref="S189:T189"/>
    <mergeCell ref="M186:O186"/>
    <mergeCell ref="P186:R186"/>
    <mergeCell ref="M187:O187"/>
    <mergeCell ref="P187:R187"/>
    <mergeCell ref="M185:O185"/>
    <mergeCell ref="P185:R185"/>
    <mergeCell ref="M188:O188"/>
    <mergeCell ref="P188:R188"/>
    <mergeCell ref="M189:O189"/>
    <mergeCell ref="P189:R189"/>
    <mergeCell ref="A180:B180"/>
    <mergeCell ref="D180:J180"/>
    <mergeCell ref="K180:L180"/>
    <mergeCell ref="S180:T180"/>
    <mergeCell ref="A181:B181"/>
    <mergeCell ref="D181:J181"/>
    <mergeCell ref="K181:L181"/>
    <mergeCell ref="S181:T181"/>
    <mergeCell ref="A182:B182"/>
    <mergeCell ref="D182:J182"/>
    <mergeCell ref="K182:L182"/>
    <mergeCell ref="S182:T182"/>
    <mergeCell ref="A183:B183"/>
    <mergeCell ref="D183:J183"/>
    <mergeCell ref="K183:L183"/>
    <mergeCell ref="S183:T183"/>
    <mergeCell ref="A184:B184"/>
    <mergeCell ref="D184:J184"/>
    <mergeCell ref="K184:L184"/>
    <mergeCell ref="S184:T184"/>
    <mergeCell ref="M180:O180"/>
    <mergeCell ref="P180:R180"/>
    <mergeCell ref="M181:O181"/>
    <mergeCell ref="P181:R181"/>
    <mergeCell ref="M184:O184"/>
    <mergeCell ref="P184:R184"/>
    <mergeCell ref="M182:O182"/>
    <mergeCell ref="P182:R182"/>
    <mergeCell ref="M183:O183"/>
    <mergeCell ref="P183:R183"/>
    <mergeCell ref="A175:B175"/>
    <mergeCell ref="D175:J175"/>
    <mergeCell ref="K175:L175"/>
    <mergeCell ref="S175:T175"/>
    <mergeCell ref="A176:B176"/>
    <mergeCell ref="D176:J176"/>
    <mergeCell ref="K176:L176"/>
    <mergeCell ref="S176:T176"/>
    <mergeCell ref="A177:B177"/>
    <mergeCell ref="D177:J177"/>
    <mergeCell ref="K177:L177"/>
    <mergeCell ref="S177:T177"/>
    <mergeCell ref="A178:B178"/>
    <mergeCell ref="D178:J178"/>
    <mergeCell ref="K178:L178"/>
    <mergeCell ref="S178:T178"/>
    <mergeCell ref="A179:B179"/>
    <mergeCell ref="D179:J179"/>
    <mergeCell ref="K179:L179"/>
    <mergeCell ref="S179:T179"/>
    <mergeCell ref="M175:O175"/>
    <mergeCell ref="P175:R175"/>
    <mergeCell ref="M178:O178"/>
    <mergeCell ref="P178:R178"/>
    <mergeCell ref="M179:O179"/>
    <mergeCell ref="P179:R179"/>
    <mergeCell ref="M176:O176"/>
    <mergeCell ref="P176:R176"/>
    <mergeCell ref="M177:O177"/>
    <mergeCell ref="P177:R177"/>
    <mergeCell ref="A170:B170"/>
    <mergeCell ref="D170:J170"/>
    <mergeCell ref="K170:L170"/>
    <mergeCell ref="S170:T170"/>
    <mergeCell ref="A171:B171"/>
    <mergeCell ref="D171:J171"/>
    <mergeCell ref="K171:L171"/>
    <mergeCell ref="S171:T171"/>
    <mergeCell ref="A172:B172"/>
    <mergeCell ref="D172:J172"/>
    <mergeCell ref="K172:L172"/>
    <mergeCell ref="S172:T172"/>
    <mergeCell ref="A173:B173"/>
    <mergeCell ref="D173:J173"/>
    <mergeCell ref="K173:L173"/>
    <mergeCell ref="S173:T173"/>
    <mergeCell ref="A174:B174"/>
    <mergeCell ref="D174:J174"/>
    <mergeCell ref="K174:L174"/>
    <mergeCell ref="S174:T174"/>
    <mergeCell ref="M174:O174"/>
    <mergeCell ref="P174:R174"/>
    <mergeCell ref="M172:O172"/>
    <mergeCell ref="P172:R172"/>
    <mergeCell ref="M173:O173"/>
    <mergeCell ref="P173:R173"/>
    <mergeCell ref="M170:O170"/>
    <mergeCell ref="P170:R170"/>
    <mergeCell ref="M171:O171"/>
    <mergeCell ref="P171:R171"/>
    <mergeCell ref="A165:B165"/>
    <mergeCell ref="D165:J165"/>
    <mergeCell ref="K165:L165"/>
    <mergeCell ref="S165:T165"/>
    <mergeCell ref="A166:B166"/>
    <mergeCell ref="D166:J166"/>
    <mergeCell ref="K166:L166"/>
    <mergeCell ref="S166:T166"/>
    <mergeCell ref="A167:B167"/>
    <mergeCell ref="D167:J167"/>
    <mergeCell ref="K167:L167"/>
    <mergeCell ref="S167:T167"/>
    <mergeCell ref="A168:B168"/>
    <mergeCell ref="D168:J168"/>
    <mergeCell ref="K168:L168"/>
    <mergeCell ref="S168:T168"/>
    <mergeCell ref="A169:B169"/>
    <mergeCell ref="D169:J169"/>
    <mergeCell ref="K169:L169"/>
    <mergeCell ref="S169:T169"/>
    <mergeCell ref="M168:O168"/>
    <mergeCell ref="P168:R168"/>
    <mergeCell ref="M169:O169"/>
    <mergeCell ref="P169:R169"/>
    <mergeCell ref="M166:O166"/>
    <mergeCell ref="P166:R166"/>
    <mergeCell ref="M167:O167"/>
    <mergeCell ref="P167:R167"/>
    <mergeCell ref="M165:O165"/>
    <mergeCell ref="P165:R165"/>
    <mergeCell ref="A160:B160"/>
    <mergeCell ref="D160:J160"/>
    <mergeCell ref="K160:L160"/>
    <mergeCell ref="S160:T160"/>
    <mergeCell ref="A161:B161"/>
    <mergeCell ref="D161:J161"/>
    <mergeCell ref="K161:L161"/>
    <mergeCell ref="S161:T161"/>
    <mergeCell ref="A162:B162"/>
    <mergeCell ref="D162:J162"/>
    <mergeCell ref="K162:L162"/>
    <mergeCell ref="S162:T162"/>
    <mergeCell ref="A163:B163"/>
    <mergeCell ref="D163:J163"/>
    <mergeCell ref="K163:L163"/>
    <mergeCell ref="S163:T163"/>
    <mergeCell ref="A164:B164"/>
    <mergeCell ref="D164:J164"/>
    <mergeCell ref="K164:L164"/>
    <mergeCell ref="S164:T164"/>
    <mergeCell ref="M162:O162"/>
    <mergeCell ref="P162:R162"/>
    <mergeCell ref="M163:O163"/>
    <mergeCell ref="P163:R163"/>
    <mergeCell ref="M160:O160"/>
    <mergeCell ref="P160:R160"/>
    <mergeCell ref="M161:O161"/>
    <mergeCell ref="P161:R161"/>
    <mergeCell ref="M164:O164"/>
    <mergeCell ref="P164:R164"/>
    <mergeCell ref="A155:B155"/>
    <mergeCell ref="D155:J155"/>
    <mergeCell ref="K155:L155"/>
    <mergeCell ref="S155:T155"/>
    <mergeCell ref="A156:B156"/>
    <mergeCell ref="D156:J156"/>
    <mergeCell ref="K156:L156"/>
    <mergeCell ref="S156:T156"/>
    <mergeCell ref="A157:B157"/>
    <mergeCell ref="D157:J157"/>
    <mergeCell ref="K157:L157"/>
    <mergeCell ref="S157:T157"/>
    <mergeCell ref="A158:B158"/>
    <mergeCell ref="D158:J158"/>
    <mergeCell ref="K158:L158"/>
    <mergeCell ref="S158:T158"/>
    <mergeCell ref="A159:B159"/>
    <mergeCell ref="D159:J159"/>
    <mergeCell ref="K159:L159"/>
    <mergeCell ref="S159:T159"/>
    <mergeCell ref="M156:O156"/>
    <mergeCell ref="P156:R156"/>
    <mergeCell ref="M157:O157"/>
    <mergeCell ref="P157:R157"/>
    <mergeCell ref="M155:O155"/>
    <mergeCell ref="P155:R155"/>
    <mergeCell ref="M158:O158"/>
    <mergeCell ref="P158:R158"/>
    <mergeCell ref="M159:O159"/>
    <mergeCell ref="P159:R159"/>
    <mergeCell ref="A150:B150"/>
    <mergeCell ref="D150:J150"/>
    <mergeCell ref="K150:L150"/>
    <mergeCell ref="S150:T150"/>
    <mergeCell ref="A151:B151"/>
    <mergeCell ref="D151:J151"/>
    <mergeCell ref="K151:L151"/>
    <mergeCell ref="S151:T151"/>
    <mergeCell ref="A152:B152"/>
    <mergeCell ref="D152:J152"/>
    <mergeCell ref="K152:L152"/>
    <mergeCell ref="S152:T152"/>
    <mergeCell ref="A153:B153"/>
    <mergeCell ref="D153:J153"/>
    <mergeCell ref="K153:L153"/>
    <mergeCell ref="S153:T153"/>
    <mergeCell ref="A154:B154"/>
    <mergeCell ref="D154:J154"/>
    <mergeCell ref="K154:L154"/>
    <mergeCell ref="S154:T154"/>
    <mergeCell ref="M150:O150"/>
    <mergeCell ref="P150:R150"/>
    <mergeCell ref="M151:O151"/>
    <mergeCell ref="P151:R151"/>
    <mergeCell ref="M154:O154"/>
    <mergeCell ref="P154:R154"/>
    <mergeCell ref="M152:O152"/>
    <mergeCell ref="P152:R152"/>
    <mergeCell ref="M153:O153"/>
    <mergeCell ref="P153:R153"/>
    <mergeCell ref="A145:B145"/>
    <mergeCell ref="D145:J145"/>
    <mergeCell ref="K145:L145"/>
    <mergeCell ref="S145:T145"/>
    <mergeCell ref="A146:B146"/>
    <mergeCell ref="D146:J146"/>
    <mergeCell ref="K146:L146"/>
    <mergeCell ref="S146:T146"/>
    <mergeCell ref="A147:B147"/>
    <mergeCell ref="D147:J147"/>
    <mergeCell ref="K147:L147"/>
    <mergeCell ref="S147:T147"/>
    <mergeCell ref="A148:B148"/>
    <mergeCell ref="D148:J148"/>
    <mergeCell ref="K148:L148"/>
    <mergeCell ref="S148:T148"/>
    <mergeCell ref="A149:B149"/>
    <mergeCell ref="D149:J149"/>
    <mergeCell ref="K149:L149"/>
    <mergeCell ref="S149:T149"/>
    <mergeCell ref="M145:O145"/>
    <mergeCell ref="P145:R145"/>
    <mergeCell ref="M148:O148"/>
    <mergeCell ref="P148:R148"/>
    <mergeCell ref="M149:O149"/>
    <mergeCell ref="P149:R149"/>
    <mergeCell ref="M146:O146"/>
    <mergeCell ref="P146:R146"/>
    <mergeCell ref="M147:O147"/>
    <mergeCell ref="P147:R147"/>
    <mergeCell ref="A140:B140"/>
    <mergeCell ref="D140:J140"/>
    <mergeCell ref="K140:L140"/>
    <mergeCell ref="S140:T140"/>
    <mergeCell ref="A141:B141"/>
    <mergeCell ref="D141:J141"/>
    <mergeCell ref="K141:L141"/>
    <mergeCell ref="S141:T141"/>
    <mergeCell ref="A142:B142"/>
    <mergeCell ref="D142:J142"/>
    <mergeCell ref="K142:L142"/>
    <mergeCell ref="S142:T142"/>
    <mergeCell ref="A143:B143"/>
    <mergeCell ref="D143:J143"/>
    <mergeCell ref="K143:L143"/>
    <mergeCell ref="S143:T143"/>
    <mergeCell ref="A144:B144"/>
    <mergeCell ref="D144:J144"/>
    <mergeCell ref="K144:L144"/>
    <mergeCell ref="S144:T144"/>
    <mergeCell ref="M144:O144"/>
    <mergeCell ref="P144:R144"/>
    <mergeCell ref="M142:O142"/>
    <mergeCell ref="P142:R142"/>
    <mergeCell ref="M143:O143"/>
    <mergeCell ref="P143:R143"/>
    <mergeCell ref="M140:O140"/>
    <mergeCell ref="P140:R140"/>
    <mergeCell ref="M141:O141"/>
    <mergeCell ref="P141:R141"/>
    <mergeCell ref="A135:B135"/>
    <mergeCell ref="D135:J135"/>
    <mergeCell ref="K135:L135"/>
    <mergeCell ref="S135:T135"/>
    <mergeCell ref="A136:B136"/>
    <mergeCell ref="D136:J136"/>
    <mergeCell ref="K136:L136"/>
    <mergeCell ref="S136:T136"/>
    <mergeCell ref="A137:B137"/>
    <mergeCell ref="D137:J137"/>
    <mergeCell ref="K137:L137"/>
    <mergeCell ref="S137:T137"/>
    <mergeCell ref="A138:B138"/>
    <mergeCell ref="D138:J138"/>
    <mergeCell ref="K138:L138"/>
    <mergeCell ref="S138:T138"/>
    <mergeCell ref="A139:B139"/>
    <mergeCell ref="D139:J139"/>
    <mergeCell ref="K139:L139"/>
    <mergeCell ref="S139:T139"/>
    <mergeCell ref="M138:O138"/>
    <mergeCell ref="P138:R138"/>
    <mergeCell ref="M139:O139"/>
    <mergeCell ref="P139:R139"/>
    <mergeCell ref="M136:O136"/>
    <mergeCell ref="P136:R136"/>
    <mergeCell ref="M137:O137"/>
    <mergeCell ref="P137:R137"/>
    <mergeCell ref="M135:O135"/>
    <mergeCell ref="P135:R135"/>
    <mergeCell ref="A130:B130"/>
    <mergeCell ref="D130:J130"/>
    <mergeCell ref="K130:L130"/>
    <mergeCell ref="S130:T130"/>
    <mergeCell ref="A131:B131"/>
    <mergeCell ref="D131:J131"/>
    <mergeCell ref="K131:L131"/>
    <mergeCell ref="S131:T131"/>
    <mergeCell ref="A132:B132"/>
    <mergeCell ref="D132:J132"/>
    <mergeCell ref="K132:L132"/>
    <mergeCell ref="S132:T132"/>
    <mergeCell ref="A133:B133"/>
    <mergeCell ref="D133:J133"/>
    <mergeCell ref="K133:L133"/>
    <mergeCell ref="S133:T133"/>
    <mergeCell ref="A134:B134"/>
    <mergeCell ref="D134:J134"/>
    <mergeCell ref="K134:L134"/>
    <mergeCell ref="S134:T134"/>
    <mergeCell ref="M132:O132"/>
    <mergeCell ref="P132:R132"/>
    <mergeCell ref="M133:O133"/>
    <mergeCell ref="P133:R133"/>
    <mergeCell ref="M130:O130"/>
    <mergeCell ref="P130:R130"/>
    <mergeCell ref="M131:O131"/>
    <mergeCell ref="P131:R131"/>
    <mergeCell ref="M134:O134"/>
    <mergeCell ref="P134:R134"/>
    <mergeCell ref="A125:B125"/>
    <mergeCell ref="D125:J125"/>
    <mergeCell ref="K125:L125"/>
    <mergeCell ref="S125:T125"/>
    <mergeCell ref="A126:B126"/>
    <mergeCell ref="D126:J126"/>
    <mergeCell ref="K126:L126"/>
    <mergeCell ref="S126:T126"/>
    <mergeCell ref="A127:B127"/>
    <mergeCell ref="D127:J127"/>
    <mergeCell ref="K127:L127"/>
    <mergeCell ref="S127:T127"/>
    <mergeCell ref="A128:B128"/>
    <mergeCell ref="D128:J128"/>
    <mergeCell ref="K128:L128"/>
    <mergeCell ref="S128:T128"/>
    <mergeCell ref="A129:B129"/>
    <mergeCell ref="D129:J129"/>
    <mergeCell ref="K129:L129"/>
    <mergeCell ref="S129:T129"/>
    <mergeCell ref="M126:O126"/>
    <mergeCell ref="P126:R126"/>
    <mergeCell ref="M127:O127"/>
    <mergeCell ref="P127:R127"/>
    <mergeCell ref="M125:O125"/>
    <mergeCell ref="P125:R125"/>
    <mergeCell ref="M128:O128"/>
    <mergeCell ref="P128:R128"/>
    <mergeCell ref="M129:O129"/>
    <mergeCell ref="P129:R129"/>
    <mergeCell ref="A120:B120"/>
    <mergeCell ref="D120:J120"/>
    <mergeCell ref="K120:L120"/>
    <mergeCell ref="S120:T120"/>
    <mergeCell ref="A121:B121"/>
    <mergeCell ref="D121:J121"/>
    <mergeCell ref="K121:L121"/>
    <mergeCell ref="S121:T121"/>
    <mergeCell ref="A122:B122"/>
    <mergeCell ref="D122:J122"/>
    <mergeCell ref="K122:L122"/>
    <mergeCell ref="S122:T122"/>
    <mergeCell ref="A123:B123"/>
    <mergeCell ref="D123:J123"/>
    <mergeCell ref="K123:L123"/>
    <mergeCell ref="S123:T123"/>
    <mergeCell ref="A124:B124"/>
    <mergeCell ref="D124:J124"/>
    <mergeCell ref="K124:L124"/>
    <mergeCell ref="S124:T124"/>
    <mergeCell ref="M120:O120"/>
    <mergeCell ref="P120:R120"/>
    <mergeCell ref="M121:O121"/>
    <mergeCell ref="P121:R121"/>
    <mergeCell ref="M124:O124"/>
    <mergeCell ref="P124:R124"/>
    <mergeCell ref="M122:O122"/>
    <mergeCell ref="P122:R122"/>
    <mergeCell ref="M123:O123"/>
    <mergeCell ref="P123:R123"/>
    <mergeCell ref="A115:B115"/>
    <mergeCell ref="D115:J115"/>
    <mergeCell ref="K115:L115"/>
    <mergeCell ref="S115:T115"/>
    <mergeCell ref="A116:B116"/>
    <mergeCell ref="D116:J116"/>
    <mergeCell ref="K116:L116"/>
    <mergeCell ref="S116:T116"/>
    <mergeCell ref="A117:B117"/>
    <mergeCell ref="D117:J117"/>
    <mergeCell ref="K117:L117"/>
    <mergeCell ref="S117:T117"/>
    <mergeCell ref="A118:B118"/>
    <mergeCell ref="D118:J118"/>
    <mergeCell ref="K118:L118"/>
    <mergeCell ref="S118:T118"/>
    <mergeCell ref="A119:B119"/>
    <mergeCell ref="D119:J119"/>
    <mergeCell ref="K119:L119"/>
    <mergeCell ref="S119:T119"/>
    <mergeCell ref="M115:O115"/>
    <mergeCell ref="P115:R115"/>
    <mergeCell ref="M118:O118"/>
    <mergeCell ref="P118:R118"/>
    <mergeCell ref="M119:O119"/>
    <mergeCell ref="P119:R119"/>
    <mergeCell ref="M116:O116"/>
    <mergeCell ref="P116:R116"/>
    <mergeCell ref="M117:O117"/>
    <mergeCell ref="P117:R117"/>
    <mergeCell ref="A110:B110"/>
    <mergeCell ref="D110:J110"/>
    <mergeCell ref="K110:L110"/>
    <mergeCell ref="S110:T110"/>
    <mergeCell ref="A111:B111"/>
    <mergeCell ref="D111:J111"/>
    <mergeCell ref="K111:L111"/>
    <mergeCell ref="S111:T111"/>
    <mergeCell ref="A112:B112"/>
    <mergeCell ref="D112:J112"/>
    <mergeCell ref="K112:L112"/>
    <mergeCell ref="S112:T112"/>
    <mergeCell ref="A113:B113"/>
    <mergeCell ref="D113:J113"/>
    <mergeCell ref="K113:L113"/>
    <mergeCell ref="S113:T113"/>
    <mergeCell ref="A114:B114"/>
    <mergeCell ref="D114:J114"/>
    <mergeCell ref="K114:L114"/>
    <mergeCell ref="S114:T114"/>
    <mergeCell ref="M114:O114"/>
    <mergeCell ref="P114:R114"/>
    <mergeCell ref="M112:O112"/>
    <mergeCell ref="P112:R112"/>
    <mergeCell ref="M113:O113"/>
    <mergeCell ref="P113:R113"/>
    <mergeCell ref="M110:O110"/>
    <mergeCell ref="P110:R110"/>
    <mergeCell ref="M111:O111"/>
    <mergeCell ref="P111:R111"/>
    <mergeCell ref="A105:B105"/>
    <mergeCell ref="D105:J105"/>
    <mergeCell ref="K105:L105"/>
    <mergeCell ref="S105:T105"/>
    <mergeCell ref="A106:B106"/>
    <mergeCell ref="D106:J106"/>
    <mergeCell ref="K106:L106"/>
    <mergeCell ref="S106:T106"/>
    <mergeCell ref="A107:B107"/>
    <mergeCell ref="D107:J107"/>
    <mergeCell ref="K107:L107"/>
    <mergeCell ref="S107:T107"/>
    <mergeCell ref="A108:B108"/>
    <mergeCell ref="D108:J108"/>
    <mergeCell ref="K108:L108"/>
    <mergeCell ref="S108:T108"/>
    <mergeCell ref="A109:B109"/>
    <mergeCell ref="D109:J109"/>
    <mergeCell ref="K109:L109"/>
    <mergeCell ref="S109:T109"/>
    <mergeCell ref="M108:O108"/>
    <mergeCell ref="P108:R108"/>
    <mergeCell ref="M109:O109"/>
    <mergeCell ref="P109:R109"/>
    <mergeCell ref="M106:O106"/>
    <mergeCell ref="P106:R106"/>
    <mergeCell ref="M107:O107"/>
    <mergeCell ref="P107:R107"/>
    <mergeCell ref="M105:O105"/>
    <mergeCell ref="P105:R105"/>
    <mergeCell ref="A100:B100"/>
    <mergeCell ref="D100:J100"/>
    <mergeCell ref="K100:L100"/>
    <mergeCell ref="S100:T100"/>
    <mergeCell ref="A101:B101"/>
    <mergeCell ref="D101:J101"/>
    <mergeCell ref="K101:L101"/>
    <mergeCell ref="S101:T101"/>
    <mergeCell ref="A102:B102"/>
    <mergeCell ref="D102:J102"/>
    <mergeCell ref="K102:L102"/>
    <mergeCell ref="S102:T102"/>
    <mergeCell ref="A103:B103"/>
    <mergeCell ref="D103:J103"/>
    <mergeCell ref="K103:L103"/>
    <mergeCell ref="S103:T103"/>
    <mergeCell ref="A104:B104"/>
    <mergeCell ref="D104:J104"/>
    <mergeCell ref="K104:L104"/>
    <mergeCell ref="S104:T104"/>
    <mergeCell ref="M102:O102"/>
    <mergeCell ref="P102:R102"/>
    <mergeCell ref="M103:O103"/>
    <mergeCell ref="P103:R103"/>
    <mergeCell ref="M100:O100"/>
    <mergeCell ref="P100:R100"/>
    <mergeCell ref="M101:O101"/>
    <mergeCell ref="P101:R101"/>
    <mergeCell ref="M104:O104"/>
    <mergeCell ref="P104:R104"/>
    <mergeCell ref="A95:B95"/>
    <mergeCell ref="D95:J95"/>
    <mergeCell ref="K95:L95"/>
    <mergeCell ref="S95:T95"/>
    <mergeCell ref="A96:B96"/>
    <mergeCell ref="D96:J96"/>
    <mergeCell ref="K96:L96"/>
    <mergeCell ref="S96:T96"/>
    <mergeCell ref="A97:B97"/>
    <mergeCell ref="D97:J97"/>
    <mergeCell ref="K97:L97"/>
    <mergeCell ref="S97:T97"/>
    <mergeCell ref="A98:B98"/>
    <mergeCell ref="D98:J98"/>
    <mergeCell ref="K98:L98"/>
    <mergeCell ref="S98:T98"/>
    <mergeCell ref="A99:B99"/>
    <mergeCell ref="D99:J99"/>
    <mergeCell ref="K99:L99"/>
    <mergeCell ref="S99:T99"/>
    <mergeCell ref="M96:O96"/>
    <mergeCell ref="P96:R96"/>
    <mergeCell ref="M97:O97"/>
    <mergeCell ref="P97:R97"/>
    <mergeCell ref="M95:O95"/>
    <mergeCell ref="P95:R95"/>
    <mergeCell ref="M98:O98"/>
    <mergeCell ref="P98:R98"/>
    <mergeCell ref="M99:O99"/>
    <mergeCell ref="P99:R99"/>
    <mergeCell ref="A90:B90"/>
    <mergeCell ref="D90:J90"/>
    <mergeCell ref="K90:L90"/>
    <mergeCell ref="S90:T90"/>
    <mergeCell ref="A91:B91"/>
    <mergeCell ref="D91:J91"/>
    <mergeCell ref="K91:L91"/>
    <mergeCell ref="S91:T91"/>
    <mergeCell ref="A92:B92"/>
    <mergeCell ref="D92:J92"/>
    <mergeCell ref="K92:L92"/>
    <mergeCell ref="S92:T92"/>
    <mergeCell ref="A93:B93"/>
    <mergeCell ref="D93:J93"/>
    <mergeCell ref="K93:L93"/>
    <mergeCell ref="S93:T93"/>
    <mergeCell ref="A94:B94"/>
    <mergeCell ref="D94:J94"/>
    <mergeCell ref="K94:L94"/>
    <mergeCell ref="S94:T94"/>
    <mergeCell ref="M90:O90"/>
    <mergeCell ref="P90:R90"/>
    <mergeCell ref="M91:O91"/>
    <mergeCell ref="P91:R91"/>
    <mergeCell ref="M94:O94"/>
    <mergeCell ref="P94:R94"/>
    <mergeCell ref="M92:O92"/>
    <mergeCell ref="P92:R92"/>
    <mergeCell ref="M93:O93"/>
    <mergeCell ref="P93:R93"/>
    <mergeCell ref="A85:B85"/>
    <mergeCell ref="D85:J85"/>
    <mergeCell ref="K85:L85"/>
    <mergeCell ref="S85:T85"/>
    <mergeCell ref="A86:B86"/>
    <mergeCell ref="D86:J86"/>
    <mergeCell ref="K86:L86"/>
    <mergeCell ref="S86:T86"/>
    <mergeCell ref="A87:B87"/>
    <mergeCell ref="D87:J87"/>
    <mergeCell ref="K87:L87"/>
    <mergeCell ref="S87:T87"/>
    <mergeCell ref="A88:B88"/>
    <mergeCell ref="D88:J88"/>
    <mergeCell ref="K88:L88"/>
    <mergeCell ref="S88:T88"/>
    <mergeCell ref="A89:B89"/>
    <mergeCell ref="D89:J89"/>
    <mergeCell ref="K89:L89"/>
    <mergeCell ref="S89:T89"/>
    <mergeCell ref="M85:O85"/>
    <mergeCell ref="P85:R85"/>
    <mergeCell ref="M88:O88"/>
    <mergeCell ref="P88:R88"/>
    <mergeCell ref="M89:O89"/>
    <mergeCell ref="P89:R89"/>
    <mergeCell ref="M86:O86"/>
    <mergeCell ref="P86:R86"/>
    <mergeCell ref="M87:O87"/>
    <mergeCell ref="P87:R87"/>
    <mergeCell ref="A80:B80"/>
    <mergeCell ref="D80:J80"/>
    <mergeCell ref="K80:L80"/>
    <mergeCell ref="S80:T80"/>
    <mergeCell ref="A81:B81"/>
    <mergeCell ref="D81:J81"/>
    <mergeCell ref="K81:L81"/>
    <mergeCell ref="S81:T81"/>
    <mergeCell ref="A82:B82"/>
    <mergeCell ref="D82:J82"/>
    <mergeCell ref="K82:L82"/>
    <mergeCell ref="S82:T82"/>
    <mergeCell ref="A83:B83"/>
    <mergeCell ref="D83:J83"/>
    <mergeCell ref="K83:L83"/>
    <mergeCell ref="S83:T83"/>
    <mergeCell ref="A84:B84"/>
    <mergeCell ref="D84:J84"/>
    <mergeCell ref="K84:L84"/>
    <mergeCell ref="S84:T84"/>
    <mergeCell ref="M84:O84"/>
    <mergeCell ref="P84:R84"/>
    <mergeCell ref="M82:O82"/>
    <mergeCell ref="P82:R82"/>
    <mergeCell ref="M83:O83"/>
    <mergeCell ref="P83:R83"/>
    <mergeCell ref="M80:O80"/>
    <mergeCell ref="P80:R80"/>
    <mergeCell ref="M81:O81"/>
    <mergeCell ref="P81:R81"/>
    <mergeCell ref="A75:B75"/>
    <mergeCell ref="D75:J75"/>
    <mergeCell ref="K75:L75"/>
    <mergeCell ref="S75:T75"/>
    <mergeCell ref="A76:B76"/>
    <mergeCell ref="D76:J76"/>
    <mergeCell ref="K76:L76"/>
    <mergeCell ref="S76:T76"/>
    <mergeCell ref="A77:B77"/>
    <mergeCell ref="D77:J77"/>
    <mergeCell ref="K77:L77"/>
    <mergeCell ref="S77:T77"/>
    <mergeCell ref="A78:B78"/>
    <mergeCell ref="D78:J78"/>
    <mergeCell ref="K78:L78"/>
    <mergeCell ref="S78:T78"/>
    <mergeCell ref="A79:B79"/>
    <mergeCell ref="D79:J79"/>
    <mergeCell ref="K79:L79"/>
    <mergeCell ref="S79:T79"/>
    <mergeCell ref="M78:O78"/>
    <mergeCell ref="P78:R78"/>
    <mergeCell ref="M79:O79"/>
    <mergeCell ref="P79:R79"/>
    <mergeCell ref="M76:O76"/>
    <mergeCell ref="P76:R76"/>
    <mergeCell ref="M77:O77"/>
    <mergeCell ref="P77:R77"/>
    <mergeCell ref="M75:O75"/>
    <mergeCell ref="P75:R75"/>
    <mergeCell ref="A70:B70"/>
    <mergeCell ref="D70:J70"/>
    <mergeCell ref="K70:L70"/>
    <mergeCell ref="S70:T70"/>
    <mergeCell ref="A71:B71"/>
    <mergeCell ref="D71:J71"/>
    <mergeCell ref="K71:L71"/>
    <mergeCell ref="S71:T71"/>
    <mergeCell ref="A72:B72"/>
    <mergeCell ref="D72:J72"/>
    <mergeCell ref="K72:L72"/>
    <mergeCell ref="S72:T72"/>
    <mergeCell ref="A73:B73"/>
    <mergeCell ref="D73:J73"/>
    <mergeCell ref="K73:L73"/>
    <mergeCell ref="S73:T73"/>
    <mergeCell ref="A74:B74"/>
    <mergeCell ref="D74:J74"/>
    <mergeCell ref="K74:L74"/>
    <mergeCell ref="S74:T74"/>
    <mergeCell ref="M72:O72"/>
    <mergeCell ref="P72:R72"/>
    <mergeCell ref="M73:O73"/>
    <mergeCell ref="P73:R73"/>
    <mergeCell ref="M70:O70"/>
    <mergeCell ref="P70:R70"/>
    <mergeCell ref="M71:O71"/>
    <mergeCell ref="P71:R71"/>
    <mergeCell ref="M74:O74"/>
    <mergeCell ref="P74:R74"/>
    <mergeCell ref="A65:B65"/>
    <mergeCell ref="D65:J65"/>
    <mergeCell ref="K65:L65"/>
    <mergeCell ref="S65:T65"/>
    <mergeCell ref="A66:B66"/>
    <mergeCell ref="D66:J66"/>
    <mergeCell ref="K66:L66"/>
    <mergeCell ref="S66:T66"/>
    <mergeCell ref="A67:B67"/>
    <mergeCell ref="D67:J67"/>
    <mergeCell ref="K67:L67"/>
    <mergeCell ref="S67:T67"/>
    <mergeCell ref="A68:B68"/>
    <mergeCell ref="D68:J68"/>
    <mergeCell ref="K68:L68"/>
    <mergeCell ref="S68:T68"/>
    <mergeCell ref="A69:B69"/>
    <mergeCell ref="D69:J69"/>
    <mergeCell ref="K69:L69"/>
    <mergeCell ref="S69:T69"/>
    <mergeCell ref="M66:O66"/>
    <mergeCell ref="P66:R66"/>
    <mergeCell ref="M67:O67"/>
    <mergeCell ref="P67:R67"/>
    <mergeCell ref="M65:O65"/>
    <mergeCell ref="P65:R65"/>
    <mergeCell ref="M68:O68"/>
    <mergeCell ref="P68:R68"/>
    <mergeCell ref="M69:O69"/>
    <mergeCell ref="P69:R69"/>
    <mergeCell ref="A60:B60"/>
    <mergeCell ref="D60:J60"/>
    <mergeCell ref="K60:L60"/>
    <mergeCell ref="S60:T60"/>
    <mergeCell ref="A61:B61"/>
    <mergeCell ref="D61:J61"/>
    <mergeCell ref="K61:L61"/>
    <mergeCell ref="S61:T61"/>
    <mergeCell ref="A62:B62"/>
    <mergeCell ref="D62:J62"/>
    <mergeCell ref="K62:L62"/>
    <mergeCell ref="S62:T62"/>
    <mergeCell ref="A63:B63"/>
    <mergeCell ref="D63:J63"/>
    <mergeCell ref="K63:L63"/>
    <mergeCell ref="S63:T63"/>
    <mergeCell ref="A64:B64"/>
    <mergeCell ref="D64:J64"/>
    <mergeCell ref="K64:L64"/>
    <mergeCell ref="S64:T64"/>
    <mergeCell ref="M60:O60"/>
    <mergeCell ref="P60:R60"/>
    <mergeCell ref="M61:O61"/>
    <mergeCell ref="P61:R61"/>
    <mergeCell ref="M64:O64"/>
    <mergeCell ref="P64:R64"/>
    <mergeCell ref="M62:O62"/>
    <mergeCell ref="P62:R62"/>
    <mergeCell ref="M63:O63"/>
    <mergeCell ref="P63:R63"/>
    <mergeCell ref="A55:B55"/>
    <mergeCell ref="D55:J55"/>
    <mergeCell ref="K55:L55"/>
    <mergeCell ref="S55:T55"/>
    <mergeCell ref="A56:B56"/>
    <mergeCell ref="D56:J56"/>
    <mergeCell ref="K56:L56"/>
    <mergeCell ref="S56:T56"/>
    <mergeCell ref="A57:B57"/>
    <mergeCell ref="D57:J57"/>
    <mergeCell ref="K57:L57"/>
    <mergeCell ref="S57:T57"/>
    <mergeCell ref="A58:B58"/>
    <mergeCell ref="D58:J58"/>
    <mergeCell ref="K58:L58"/>
    <mergeCell ref="S58:T58"/>
    <mergeCell ref="A59:B59"/>
    <mergeCell ref="D59:J59"/>
    <mergeCell ref="K59:L59"/>
    <mergeCell ref="S59:T59"/>
    <mergeCell ref="M55:O55"/>
    <mergeCell ref="P55:R55"/>
    <mergeCell ref="M58:O58"/>
    <mergeCell ref="P58:R58"/>
    <mergeCell ref="M59:O59"/>
    <mergeCell ref="P59:R59"/>
    <mergeCell ref="M56:O56"/>
    <mergeCell ref="P56:R56"/>
    <mergeCell ref="M57:O57"/>
    <mergeCell ref="P57:R57"/>
    <mergeCell ref="A50:B50"/>
    <mergeCell ref="D50:J50"/>
    <mergeCell ref="K50:L50"/>
    <mergeCell ref="S50:T50"/>
    <mergeCell ref="A51:B51"/>
    <mergeCell ref="D51:J51"/>
    <mergeCell ref="K51:L51"/>
    <mergeCell ref="S51:T51"/>
    <mergeCell ref="A52:B52"/>
    <mergeCell ref="D52:J52"/>
    <mergeCell ref="K52:L52"/>
    <mergeCell ref="S52:T52"/>
    <mergeCell ref="A53:B53"/>
    <mergeCell ref="D53:J53"/>
    <mergeCell ref="K53:L53"/>
    <mergeCell ref="S53:T53"/>
    <mergeCell ref="A54:B54"/>
    <mergeCell ref="D54:J54"/>
    <mergeCell ref="K54:L54"/>
    <mergeCell ref="S54:T54"/>
    <mergeCell ref="M54:O54"/>
    <mergeCell ref="P54:R54"/>
    <mergeCell ref="M52:O52"/>
    <mergeCell ref="P52:R52"/>
    <mergeCell ref="M53:O53"/>
    <mergeCell ref="P53:R53"/>
    <mergeCell ref="M50:O50"/>
    <mergeCell ref="P50:R50"/>
    <mergeCell ref="M51:O51"/>
    <mergeCell ref="P51:R51"/>
    <mergeCell ref="A45:B45"/>
    <mergeCell ref="D45:J45"/>
    <mergeCell ref="K45:L45"/>
    <mergeCell ref="S45:T45"/>
    <mergeCell ref="A46:B46"/>
    <mergeCell ref="D46:J46"/>
    <mergeCell ref="K46:L46"/>
    <mergeCell ref="S46:T46"/>
    <mergeCell ref="A47:B47"/>
    <mergeCell ref="D47:J47"/>
    <mergeCell ref="K47:L47"/>
    <mergeCell ref="S47:T47"/>
    <mergeCell ref="A48:B48"/>
    <mergeCell ref="D48:J48"/>
    <mergeCell ref="K48:L48"/>
    <mergeCell ref="S48:T48"/>
    <mergeCell ref="A49:B49"/>
    <mergeCell ref="D49:J49"/>
    <mergeCell ref="K49:L49"/>
    <mergeCell ref="S49:T49"/>
    <mergeCell ref="M48:O48"/>
    <mergeCell ref="P48:R48"/>
    <mergeCell ref="M49:O49"/>
    <mergeCell ref="P49:R49"/>
    <mergeCell ref="M46:O46"/>
    <mergeCell ref="P46:R46"/>
    <mergeCell ref="M47:O47"/>
    <mergeCell ref="P47:R47"/>
    <mergeCell ref="M45:O45"/>
    <mergeCell ref="P45:R45"/>
    <mergeCell ref="A40:B40"/>
    <mergeCell ref="D40:J40"/>
    <mergeCell ref="K40:L40"/>
    <mergeCell ref="S40:T40"/>
    <mergeCell ref="A41:B41"/>
    <mergeCell ref="D41:J41"/>
    <mergeCell ref="K41:L41"/>
    <mergeCell ref="S41:T41"/>
    <mergeCell ref="A42:B42"/>
    <mergeCell ref="D42:J42"/>
    <mergeCell ref="K42:L42"/>
    <mergeCell ref="S42:T42"/>
    <mergeCell ref="A43:B43"/>
    <mergeCell ref="D43:J43"/>
    <mergeCell ref="K43:L43"/>
    <mergeCell ref="S43:T43"/>
    <mergeCell ref="A44:B44"/>
    <mergeCell ref="D44:J44"/>
    <mergeCell ref="K44:L44"/>
    <mergeCell ref="S44:T44"/>
    <mergeCell ref="M42:O42"/>
    <mergeCell ref="P42:R42"/>
    <mergeCell ref="M43:O43"/>
    <mergeCell ref="P43:R43"/>
    <mergeCell ref="M40:O40"/>
    <mergeCell ref="P40:R40"/>
    <mergeCell ref="M41:O41"/>
    <mergeCell ref="P41:R41"/>
    <mergeCell ref="M44:O44"/>
    <mergeCell ref="P44:R44"/>
    <mergeCell ref="A35:B35"/>
    <mergeCell ref="D35:J35"/>
    <mergeCell ref="K35:L35"/>
    <mergeCell ref="S35:T35"/>
    <mergeCell ref="A36:B36"/>
    <mergeCell ref="D36:J36"/>
    <mergeCell ref="K36:L36"/>
    <mergeCell ref="S36:T36"/>
    <mergeCell ref="A37:B37"/>
    <mergeCell ref="D37:J37"/>
    <mergeCell ref="K37:L37"/>
    <mergeCell ref="S37:T37"/>
    <mergeCell ref="A38:B38"/>
    <mergeCell ref="D38:J38"/>
    <mergeCell ref="K38:L38"/>
    <mergeCell ref="S38:T38"/>
    <mergeCell ref="A39:B39"/>
    <mergeCell ref="D39:J39"/>
    <mergeCell ref="K39:L39"/>
    <mergeCell ref="S39:T39"/>
    <mergeCell ref="M36:O36"/>
    <mergeCell ref="P36:R36"/>
    <mergeCell ref="M37:O37"/>
    <mergeCell ref="P37:R37"/>
    <mergeCell ref="M35:O35"/>
    <mergeCell ref="P35:R35"/>
    <mergeCell ref="M38:O38"/>
    <mergeCell ref="P38:R38"/>
    <mergeCell ref="M39:O39"/>
    <mergeCell ref="P39:R39"/>
    <mergeCell ref="A30:B30"/>
    <mergeCell ref="D30:J30"/>
    <mergeCell ref="K30:L30"/>
    <mergeCell ref="S30:T30"/>
    <mergeCell ref="A31:B31"/>
    <mergeCell ref="D31:J31"/>
    <mergeCell ref="K31:L31"/>
    <mergeCell ref="S31:T31"/>
    <mergeCell ref="A32:B32"/>
    <mergeCell ref="D32:J32"/>
    <mergeCell ref="K32:L32"/>
    <mergeCell ref="S32:T32"/>
    <mergeCell ref="A33:B33"/>
    <mergeCell ref="D33:J33"/>
    <mergeCell ref="K33:L33"/>
    <mergeCell ref="S33:T33"/>
    <mergeCell ref="A34:B34"/>
    <mergeCell ref="D34:J34"/>
    <mergeCell ref="K34:L34"/>
    <mergeCell ref="S34:T34"/>
    <mergeCell ref="M30:O30"/>
    <mergeCell ref="P30:R30"/>
    <mergeCell ref="M31:O31"/>
    <mergeCell ref="P31:R31"/>
    <mergeCell ref="M34:O34"/>
    <mergeCell ref="P34:R34"/>
    <mergeCell ref="M32:O32"/>
    <mergeCell ref="P32:R32"/>
    <mergeCell ref="M33:O33"/>
    <mergeCell ref="P33:R33"/>
    <mergeCell ref="A27:B27"/>
    <mergeCell ref="D27:J27"/>
    <mergeCell ref="K27:L27"/>
    <mergeCell ref="S27:T27"/>
    <mergeCell ref="A28:B28"/>
    <mergeCell ref="D28:J28"/>
    <mergeCell ref="K28:L28"/>
    <mergeCell ref="S28:T28"/>
    <mergeCell ref="A29:B29"/>
    <mergeCell ref="D29:J29"/>
    <mergeCell ref="K29:L29"/>
    <mergeCell ref="S29:T29"/>
    <mergeCell ref="M25:O25"/>
    <mergeCell ref="P25:R25"/>
    <mergeCell ref="M28:O28"/>
    <mergeCell ref="P28:R28"/>
    <mergeCell ref="M29:O29"/>
    <mergeCell ref="P29:R29"/>
    <mergeCell ref="M26:O26"/>
    <mergeCell ref="P26:R26"/>
    <mergeCell ref="M27:O27"/>
    <mergeCell ref="P27:R27"/>
    <mergeCell ref="A22:B22"/>
    <mergeCell ref="D22:J22"/>
    <mergeCell ref="K22:L22"/>
    <mergeCell ref="S22:T22"/>
    <mergeCell ref="A23:B23"/>
    <mergeCell ref="D23:J23"/>
    <mergeCell ref="K23:L23"/>
    <mergeCell ref="S23:T23"/>
    <mergeCell ref="A24:B24"/>
    <mergeCell ref="D24:J24"/>
    <mergeCell ref="K24:L24"/>
    <mergeCell ref="S24:T24"/>
    <mergeCell ref="A25:B25"/>
    <mergeCell ref="D25:J25"/>
    <mergeCell ref="K25:L25"/>
    <mergeCell ref="S25:T25"/>
    <mergeCell ref="A26:B26"/>
    <mergeCell ref="D26:J26"/>
    <mergeCell ref="K26:L26"/>
    <mergeCell ref="S26:T26"/>
    <mergeCell ref="D17:J17"/>
    <mergeCell ref="K17:L17"/>
    <mergeCell ref="S17:T17"/>
    <mergeCell ref="A18:B18"/>
    <mergeCell ref="D18:J18"/>
    <mergeCell ref="K18:L18"/>
    <mergeCell ref="S18:T18"/>
    <mergeCell ref="A19:B19"/>
    <mergeCell ref="D19:J19"/>
    <mergeCell ref="K19:L19"/>
    <mergeCell ref="S19:T19"/>
    <mergeCell ref="A20:B20"/>
    <mergeCell ref="D20:J20"/>
    <mergeCell ref="K20:L20"/>
    <mergeCell ref="S20:T20"/>
    <mergeCell ref="A21:B21"/>
    <mergeCell ref="D21:J21"/>
    <mergeCell ref="K21:L21"/>
    <mergeCell ref="S21:T21"/>
    <mergeCell ref="B2:F3"/>
    <mergeCell ref="O3:P4"/>
    <mergeCell ref="R3:S4"/>
    <mergeCell ref="B4:E8"/>
    <mergeCell ref="N6:P9"/>
    <mergeCell ref="R7:S10"/>
    <mergeCell ref="I8:I12"/>
    <mergeCell ref="M18:O18"/>
    <mergeCell ref="P18:R18"/>
    <mergeCell ref="M19:O19"/>
    <mergeCell ref="P19:R19"/>
    <mergeCell ref="M16:O16"/>
    <mergeCell ref="P16:R16"/>
    <mergeCell ref="M17:O17"/>
    <mergeCell ref="P17:R17"/>
    <mergeCell ref="M24:O24"/>
    <mergeCell ref="P24:R24"/>
    <mergeCell ref="M22:O22"/>
    <mergeCell ref="P22:R22"/>
    <mergeCell ref="M23:O23"/>
    <mergeCell ref="P23:R23"/>
    <mergeCell ref="M20:O20"/>
    <mergeCell ref="P20:R20"/>
    <mergeCell ref="M21:O21"/>
    <mergeCell ref="P21:R21"/>
    <mergeCell ref="B9:D11"/>
    <mergeCell ref="H14:K14"/>
    <mergeCell ref="A16:B16"/>
    <mergeCell ref="D16:J16"/>
    <mergeCell ref="K16:L16"/>
    <mergeCell ref="S16:T16"/>
    <mergeCell ref="A17:B17"/>
  </mergeCells>
  <pageMargins left="0.7" right="0.7" top="0.75" bottom="0.75" header="0.3" footer="0.3"/>
  <pageSetup paperSize="9" scale="58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6EBDB-8DEA-4255-A6E6-391D7700D54C}">
  <sheetPr>
    <pageSetUpPr fitToPage="1"/>
  </sheetPr>
  <dimension ref="A1:K14"/>
  <sheetViews>
    <sheetView workbookViewId="0">
      <selection activeCell="E26" sqref="E26"/>
    </sheetView>
  </sheetViews>
  <sheetFormatPr defaultRowHeight="15" x14ac:dyDescent="0.25"/>
  <cols>
    <col min="3" max="3" width="12" customWidth="1"/>
    <col min="4" max="4" width="51.85546875" customWidth="1"/>
    <col min="5" max="5" width="15" customWidth="1"/>
    <col min="6" max="6" width="14.85546875" customWidth="1"/>
    <col min="7" max="7" width="20.140625" customWidth="1"/>
    <col min="8" max="8" width="16.7109375" customWidth="1"/>
  </cols>
  <sheetData>
    <row r="1" spans="1:11" ht="42.75" customHeight="1" x14ac:dyDescent="0.25">
      <c r="A1" s="145" t="s">
        <v>202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</row>
    <row r="3" spans="1:11" x14ac:dyDescent="0.25">
      <c r="A3" s="3" t="s">
        <v>126</v>
      </c>
    </row>
    <row r="5" spans="1:11" x14ac:dyDescent="0.25">
      <c r="A5" s="2" t="s">
        <v>127</v>
      </c>
    </row>
    <row r="7" spans="1:11" ht="30" x14ac:dyDescent="0.25">
      <c r="A7" t="s">
        <v>128</v>
      </c>
      <c r="B7" t="s">
        <v>129</v>
      </c>
      <c r="C7" t="s">
        <v>130</v>
      </c>
      <c r="D7" t="s">
        <v>3</v>
      </c>
      <c r="E7" t="s">
        <v>131</v>
      </c>
      <c r="F7" t="s">
        <v>138</v>
      </c>
      <c r="G7" s="1" t="s">
        <v>132</v>
      </c>
      <c r="H7" s="1" t="s">
        <v>139</v>
      </c>
    </row>
    <row r="8" spans="1:11" x14ac:dyDescent="0.25">
      <c r="A8">
        <v>8</v>
      </c>
      <c r="D8" t="s">
        <v>133</v>
      </c>
      <c r="E8">
        <v>0</v>
      </c>
      <c r="F8">
        <v>0</v>
      </c>
      <c r="G8">
        <v>0</v>
      </c>
      <c r="H8">
        <v>0</v>
      </c>
    </row>
    <row r="9" spans="1:11" x14ac:dyDescent="0.25">
      <c r="B9">
        <v>84</v>
      </c>
      <c r="D9" t="s">
        <v>134</v>
      </c>
      <c r="E9">
        <v>0</v>
      </c>
      <c r="F9">
        <v>0</v>
      </c>
      <c r="G9">
        <v>0</v>
      </c>
      <c r="H9">
        <v>0</v>
      </c>
    </row>
    <row r="10" spans="1:11" x14ac:dyDescent="0.25">
      <c r="C10">
        <v>81</v>
      </c>
      <c r="D10" t="s">
        <v>135</v>
      </c>
      <c r="E10">
        <v>0</v>
      </c>
      <c r="F10">
        <v>0</v>
      </c>
      <c r="G10">
        <v>0</v>
      </c>
      <c r="H10">
        <v>0</v>
      </c>
    </row>
    <row r="11" spans="1:11" x14ac:dyDescent="0.25">
      <c r="A11">
        <v>5</v>
      </c>
      <c r="D11" t="s">
        <v>136</v>
      </c>
      <c r="E11">
        <v>0</v>
      </c>
      <c r="F11">
        <v>0</v>
      </c>
      <c r="G11">
        <v>0</v>
      </c>
      <c r="H11">
        <v>0</v>
      </c>
    </row>
    <row r="12" spans="1:11" x14ac:dyDescent="0.25">
      <c r="B12">
        <v>54</v>
      </c>
      <c r="D12" t="s">
        <v>137</v>
      </c>
      <c r="E12">
        <v>0</v>
      </c>
      <c r="F12">
        <v>0</v>
      </c>
      <c r="G12">
        <v>0</v>
      </c>
      <c r="H12">
        <v>0</v>
      </c>
    </row>
    <row r="13" spans="1:11" x14ac:dyDescent="0.25">
      <c r="C13">
        <v>11</v>
      </c>
      <c r="D13" t="s">
        <v>9</v>
      </c>
      <c r="E13">
        <v>0</v>
      </c>
      <c r="F13">
        <v>0</v>
      </c>
      <c r="G13">
        <v>0</v>
      </c>
      <c r="H13">
        <v>0</v>
      </c>
    </row>
    <row r="14" spans="1:11" x14ac:dyDescent="0.25">
      <c r="C14">
        <v>31</v>
      </c>
      <c r="D14" t="s">
        <v>12</v>
      </c>
      <c r="E14">
        <v>0</v>
      </c>
      <c r="F14">
        <v>0</v>
      </c>
      <c r="G14">
        <v>0</v>
      </c>
      <c r="H14">
        <v>0</v>
      </c>
    </row>
  </sheetData>
  <mergeCells count="1">
    <mergeCell ref="A1:K1"/>
  </mergeCells>
  <pageMargins left="0.7" right="0.7" top="0.75" bottom="0.75" header="0.3" footer="0.3"/>
  <pageSetup paperSize="9" scale="7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97452-017C-48BA-8029-E55606B29100}">
  <dimension ref="A1:B9"/>
  <sheetViews>
    <sheetView workbookViewId="0">
      <selection activeCell="B27" sqref="B27"/>
    </sheetView>
  </sheetViews>
  <sheetFormatPr defaultRowHeight="15" x14ac:dyDescent="0.25"/>
  <cols>
    <col min="1" max="1" width="37.5703125" style="12" customWidth="1"/>
    <col min="2" max="2" width="45.7109375" style="12" customWidth="1"/>
    <col min="3" max="256" width="9.140625" style="12"/>
    <col min="257" max="257" width="37.5703125" style="12" customWidth="1"/>
    <col min="258" max="258" width="45.7109375" style="12" customWidth="1"/>
    <col min="259" max="512" width="9.140625" style="12"/>
    <col min="513" max="513" width="37.5703125" style="12" customWidth="1"/>
    <col min="514" max="514" width="45.7109375" style="12" customWidth="1"/>
    <col min="515" max="768" width="9.140625" style="12"/>
    <col min="769" max="769" width="37.5703125" style="12" customWidth="1"/>
    <col min="770" max="770" width="45.7109375" style="12" customWidth="1"/>
    <col min="771" max="1024" width="9.140625" style="12"/>
    <col min="1025" max="1025" width="37.5703125" style="12" customWidth="1"/>
    <col min="1026" max="1026" width="45.7109375" style="12" customWidth="1"/>
    <col min="1027" max="1280" width="9.140625" style="12"/>
    <col min="1281" max="1281" width="37.5703125" style="12" customWidth="1"/>
    <col min="1282" max="1282" width="45.7109375" style="12" customWidth="1"/>
    <col min="1283" max="1536" width="9.140625" style="12"/>
    <col min="1537" max="1537" width="37.5703125" style="12" customWidth="1"/>
    <col min="1538" max="1538" width="45.7109375" style="12" customWidth="1"/>
    <col min="1539" max="1792" width="9.140625" style="12"/>
    <col min="1793" max="1793" width="37.5703125" style="12" customWidth="1"/>
    <col min="1794" max="1794" width="45.7109375" style="12" customWidth="1"/>
    <col min="1795" max="2048" width="9.140625" style="12"/>
    <col min="2049" max="2049" width="37.5703125" style="12" customWidth="1"/>
    <col min="2050" max="2050" width="45.7109375" style="12" customWidth="1"/>
    <col min="2051" max="2304" width="9.140625" style="12"/>
    <col min="2305" max="2305" width="37.5703125" style="12" customWidth="1"/>
    <col min="2306" max="2306" width="45.7109375" style="12" customWidth="1"/>
    <col min="2307" max="2560" width="9.140625" style="12"/>
    <col min="2561" max="2561" width="37.5703125" style="12" customWidth="1"/>
    <col min="2562" max="2562" width="45.7109375" style="12" customWidth="1"/>
    <col min="2563" max="2816" width="9.140625" style="12"/>
    <col min="2817" max="2817" width="37.5703125" style="12" customWidth="1"/>
    <col min="2818" max="2818" width="45.7109375" style="12" customWidth="1"/>
    <col min="2819" max="3072" width="9.140625" style="12"/>
    <col min="3073" max="3073" width="37.5703125" style="12" customWidth="1"/>
    <col min="3074" max="3074" width="45.7109375" style="12" customWidth="1"/>
    <col min="3075" max="3328" width="9.140625" style="12"/>
    <col min="3329" max="3329" width="37.5703125" style="12" customWidth="1"/>
    <col min="3330" max="3330" width="45.7109375" style="12" customWidth="1"/>
    <col min="3331" max="3584" width="9.140625" style="12"/>
    <col min="3585" max="3585" width="37.5703125" style="12" customWidth="1"/>
    <col min="3586" max="3586" width="45.7109375" style="12" customWidth="1"/>
    <col min="3587" max="3840" width="9.140625" style="12"/>
    <col min="3841" max="3841" width="37.5703125" style="12" customWidth="1"/>
    <col min="3842" max="3842" width="45.7109375" style="12" customWidth="1"/>
    <col min="3843" max="4096" width="9.140625" style="12"/>
    <col min="4097" max="4097" width="37.5703125" style="12" customWidth="1"/>
    <col min="4098" max="4098" width="45.7109375" style="12" customWidth="1"/>
    <col min="4099" max="4352" width="9.140625" style="12"/>
    <col min="4353" max="4353" width="37.5703125" style="12" customWidth="1"/>
    <col min="4354" max="4354" width="45.7109375" style="12" customWidth="1"/>
    <col min="4355" max="4608" width="9.140625" style="12"/>
    <col min="4609" max="4609" width="37.5703125" style="12" customWidth="1"/>
    <col min="4610" max="4610" width="45.7109375" style="12" customWidth="1"/>
    <col min="4611" max="4864" width="9.140625" style="12"/>
    <col min="4865" max="4865" width="37.5703125" style="12" customWidth="1"/>
    <col min="4866" max="4866" width="45.7109375" style="12" customWidth="1"/>
    <col min="4867" max="5120" width="9.140625" style="12"/>
    <col min="5121" max="5121" width="37.5703125" style="12" customWidth="1"/>
    <col min="5122" max="5122" width="45.7109375" style="12" customWidth="1"/>
    <col min="5123" max="5376" width="9.140625" style="12"/>
    <col min="5377" max="5377" width="37.5703125" style="12" customWidth="1"/>
    <col min="5378" max="5378" width="45.7109375" style="12" customWidth="1"/>
    <col min="5379" max="5632" width="9.140625" style="12"/>
    <col min="5633" max="5633" width="37.5703125" style="12" customWidth="1"/>
    <col min="5634" max="5634" width="45.7109375" style="12" customWidth="1"/>
    <col min="5635" max="5888" width="9.140625" style="12"/>
    <col min="5889" max="5889" width="37.5703125" style="12" customWidth="1"/>
    <col min="5890" max="5890" width="45.7109375" style="12" customWidth="1"/>
    <col min="5891" max="6144" width="9.140625" style="12"/>
    <col min="6145" max="6145" width="37.5703125" style="12" customWidth="1"/>
    <col min="6146" max="6146" width="45.7109375" style="12" customWidth="1"/>
    <col min="6147" max="6400" width="9.140625" style="12"/>
    <col min="6401" max="6401" width="37.5703125" style="12" customWidth="1"/>
    <col min="6402" max="6402" width="45.7109375" style="12" customWidth="1"/>
    <col min="6403" max="6656" width="9.140625" style="12"/>
    <col min="6657" max="6657" width="37.5703125" style="12" customWidth="1"/>
    <col min="6658" max="6658" width="45.7109375" style="12" customWidth="1"/>
    <col min="6659" max="6912" width="9.140625" style="12"/>
    <col min="6913" max="6913" width="37.5703125" style="12" customWidth="1"/>
    <col min="6914" max="6914" width="45.7109375" style="12" customWidth="1"/>
    <col min="6915" max="7168" width="9.140625" style="12"/>
    <col min="7169" max="7169" width="37.5703125" style="12" customWidth="1"/>
    <col min="7170" max="7170" width="45.7109375" style="12" customWidth="1"/>
    <col min="7171" max="7424" width="9.140625" style="12"/>
    <col min="7425" max="7425" width="37.5703125" style="12" customWidth="1"/>
    <col min="7426" max="7426" width="45.7109375" style="12" customWidth="1"/>
    <col min="7427" max="7680" width="9.140625" style="12"/>
    <col min="7681" max="7681" width="37.5703125" style="12" customWidth="1"/>
    <col min="7682" max="7682" width="45.7109375" style="12" customWidth="1"/>
    <col min="7683" max="7936" width="9.140625" style="12"/>
    <col min="7937" max="7937" width="37.5703125" style="12" customWidth="1"/>
    <col min="7938" max="7938" width="45.7109375" style="12" customWidth="1"/>
    <col min="7939" max="8192" width="9.140625" style="12"/>
    <col min="8193" max="8193" width="37.5703125" style="12" customWidth="1"/>
    <col min="8194" max="8194" width="45.7109375" style="12" customWidth="1"/>
    <col min="8195" max="8448" width="9.140625" style="12"/>
    <col min="8449" max="8449" width="37.5703125" style="12" customWidth="1"/>
    <col min="8450" max="8450" width="45.7109375" style="12" customWidth="1"/>
    <col min="8451" max="8704" width="9.140625" style="12"/>
    <col min="8705" max="8705" width="37.5703125" style="12" customWidth="1"/>
    <col min="8706" max="8706" width="45.7109375" style="12" customWidth="1"/>
    <col min="8707" max="8960" width="9.140625" style="12"/>
    <col min="8961" max="8961" width="37.5703125" style="12" customWidth="1"/>
    <col min="8962" max="8962" width="45.7109375" style="12" customWidth="1"/>
    <col min="8963" max="9216" width="9.140625" style="12"/>
    <col min="9217" max="9217" width="37.5703125" style="12" customWidth="1"/>
    <col min="9218" max="9218" width="45.7109375" style="12" customWidth="1"/>
    <col min="9219" max="9472" width="9.140625" style="12"/>
    <col min="9473" max="9473" width="37.5703125" style="12" customWidth="1"/>
    <col min="9474" max="9474" width="45.7109375" style="12" customWidth="1"/>
    <col min="9475" max="9728" width="9.140625" style="12"/>
    <col min="9729" max="9729" width="37.5703125" style="12" customWidth="1"/>
    <col min="9730" max="9730" width="45.7109375" style="12" customWidth="1"/>
    <col min="9731" max="9984" width="9.140625" style="12"/>
    <col min="9985" max="9985" width="37.5703125" style="12" customWidth="1"/>
    <col min="9986" max="9986" width="45.7109375" style="12" customWidth="1"/>
    <col min="9987" max="10240" width="9.140625" style="12"/>
    <col min="10241" max="10241" width="37.5703125" style="12" customWidth="1"/>
    <col min="10242" max="10242" width="45.7109375" style="12" customWidth="1"/>
    <col min="10243" max="10496" width="9.140625" style="12"/>
    <col min="10497" max="10497" width="37.5703125" style="12" customWidth="1"/>
    <col min="10498" max="10498" width="45.7109375" style="12" customWidth="1"/>
    <col min="10499" max="10752" width="9.140625" style="12"/>
    <col min="10753" max="10753" width="37.5703125" style="12" customWidth="1"/>
    <col min="10754" max="10754" width="45.7109375" style="12" customWidth="1"/>
    <col min="10755" max="11008" width="9.140625" style="12"/>
    <col min="11009" max="11009" width="37.5703125" style="12" customWidth="1"/>
    <col min="11010" max="11010" width="45.7109375" style="12" customWidth="1"/>
    <col min="11011" max="11264" width="9.140625" style="12"/>
    <col min="11265" max="11265" width="37.5703125" style="12" customWidth="1"/>
    <col min="11266" max="11266" width="45.7109375" style="12" customWidth="1"/>
    <col min="11267" max="11520" width="9.140625" style="12"/>
    <col min="11521" max="11521" width="37.5703125" style="12" customWidth="1"/>
    <col min="11522" max="11522" width="45.7109375" style="12" customWidth="1"/>
    <col min="11523" max="11776" width="9.140625" style="12"/>
    <col min="11777" max="11777" width="37.5703125" style="12" customWidth="1"/>
    <col min="11778" max="11778" width="45.7109375" style="12" customWidth="1"/>
    <col min="11779" max="12032" width="9.140625" style="12"/>
    <col min="12033" max="12033" width="37.5703125" style="12" customWidth="1"/>
    <col min="12034" max="12034" width="45.7109375" style="12" customWidth="1"/>
    <col min="12035" max="12288" width="9.140625" style="12"/>
    <col min="12289" max="12289" width="37.5703125" style="12" customWidth="1"/>
    <col min="12290" max="12290" width="45.7109375" style="12" customWidth="1"/>
    <col min="12291" max="12544" width="9.140625" style="12"/>
    <col min="12545" max="12545" width="37.5703125" style="12" customWidth="1"/>
    <col min="12546" max="12546" width="45.7109375" style="12" customWidth="1"/>
    <col min="12547" max="12800" width="9.140625" style="12"/>
    <col min="12801" max="12801" width="37.5703125" style="12" customWidth="1"/>
    <col min="12802" max="12802" width="45.7109375" style="12" customWidth="1"/>
    <col min="12803" max="13056" width="9.140625" style="12"/>
    <col min="13057" max="13057" width="37.5703125" style="12" customWidth="1"/>
    <col min="13058" max="13058" width="45.7109375" style="12" customWidth="1"/>
    <col min="13059" max="13312" width="9.140625" style="12"/>
    <col min="13313" max="13313" width="37.5703125" style="12" customWidth="1"/>
    <col min="13314" max="13314" width="45.7109375" style="12" customWidth="1"/>
    <col min="13315" max="13568" width="9.140625" style="12"/>
    <col min="13569" max="13569" width="37.5703125" style="12" customWidth="1"/>
    <col min="13570" max="13570" width="45.7109375" style="12" customWidth="1"/>
    <col min="13571" max="13824" width="9.140625" style="12"/>
    <col min="13825" max="13825" width="37.5703125" style="12" customWidth="1"/>
    <col min="13826" max="13826" width="45.7109375" style="12" customWidth="1"/>
    <col min="13827" max="14080" width="9.140625" style="12"/>
    <col min="14081" max="14081" width="37.5703125" style="12" customWidth="1"/>
    <col min="14082" max="14082" width="45.7109375" style="12" customWidth="1"/>
    <col min="14083" max="14336" width="9.140625" style="12"/>
    <col min="14337" max="14337" width="37.5703125" style="12" customWidth="1"/>
    <col min="14338" max="14338" width="45.7109375" style="12" customWidth="1"/>
    <col min="14339" max="14592" width="9.140625" style="12"/>
    <col min="14593" max="14593" width="37.5703125" style="12" customWidth="1"/>
    <col min="14594" max="14594" width="45.7109375" style="12" customWidth="1"/>
    <col min="14595" max="14848" width="9.140625" style="12"/>
    <col min="14849" max="14849" width="37.5703125" style="12" customWidth="1"/>
    <col min="14850" max="14850" width="45.7109375" style="12" customWidth="1"/>
    <col min="14851" max="15104" width="9.140625" style="12"/>
    <col min="15105" max="15105" width="37.5703125" style="12" customWidth="1"/>
    <col min="15106" max="15106" width="45.7109375" style="12" customWidth="1"/>
    <col min="15107" max="15360" width="9.140625" style="12"/>
    <col min="15361" max="15361" width="37.5703125" style="12" customWidth="1"/>
    <col min="15362" max="15362" width="45.7109375" style="12" customWidth="1"/>
    <col min="15363" max="15616" width="9.140625" style="12"/>
    <col min="15617" max="15617" width="37.5703125" style="12" customWidth="1"/>
    <col min="15618" max="15618" width="45.7109375" style="12" customWidth="1"/>
    <col min="15619" max="15872" width="9.140625" style="12"/>
    <col min="15873" max="15873" width="37.5703125" style="12" customWidth="1"/>
    <col min="15874" max="15874" width="45.7109375" style="12" customWidth="1"/>
    <col min="15875" max="16128" width="9.140625" style="12"/>
    <col min="16129" max="16129" width="37.5703125" style="12" customWidth="1"/>
    <col min="16130" max="16130" width="45.7109375" style="12" customWidth="1"/>
    <col min="16131" max="16384" width="9.140625" style="12"/>
  </cols>
  <sheetData>
    <row r="1" spans="1:2" ht="15.75" x14ac:dyDescent="0.25">
      <c r="A1" s="16" t="s">
        <v>203</v>
      </c>
      <c r="B1" s="17"/>
    </row>
    <row r="2" spans="1:2" ht="52.9" customHeight="1" x14ac:dyDescent="0.25">
      <c r="A2" s="146" t="s">
        <v>204</v>
      </c>
      <c r="B2" s="147"/>
    </row>
    <row r="3" spans="1:2" ht="24" customHeight="1" x14ac:dyDescent="0.25">
      <c r="A3" s="18" t="s">
        <v>205</v>
      </c>
      <c r="B3" s="19"/>
    </row>
    <row r="4" spans="1:2" x14ac:dyDescent="0.25">
      <c r="A4" s="20" t="s">
        <v>206</v>
      </c>
      <c r="B4" s="21" t="s">
        <v>211</v>
      </c>
    </row>
    <row r="5" spans="1:2" x14ac:dyDescent="0.25">
      <c r="A5" s="22" t="s">
        <v>207</v>
      </c>
      <c r="B5" s="23">
        <v>0</v>
      </c>
    </row>
    <row r="7" spans="1:2" x14ac:dyDescent="0.25">
      <c r="A7" s="24" t="s">
        <v>208</v>
      </c>
    </row>
    <row r="8" spans="1:2" x14ac:dyDescent="0.25">
      <c r="A8" s="24" t="s">
        <v>209</v>
      </c>
    </row>
    <row r="9" spans="1:2" x14ac:dyDescent="0.25">
      <c r="A9" s="12" t="s">
        <v>212</v>
      </c>
    </row>
  </sheetData>
  <mergeCells count="1">
    <mergeCell ref="A2:B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4F43A-B3B1-4E56-B364-70C5E07E4D43}">
  <dimension ref="A1:I21"/>
  <sheetViews>
    <sheetView workbookViewId="0">
      <selection activeCell="D16" sqref="D16"/>
    </sheetView>
  </sheetViews>
  <sheetFormatPr defaultRowHeight="15" x14ac:dyDescent="0.25"/>
  <cols>
    <col min="1" max="1" width="5.42578125" style="25" customWidth="1"/>
    <col min="2" max="2" width="25.85546875" style="25" customWidth="1"/>
    <col min="3" max="3" width="17.7109375" style="25" customWidth="1"/>
    <col min="4" max="8" width="16.7109375" style="25" customWidth="1"/>
    <col min="9" max="9" width="16.42578125" style="25" customWidth="1"/>
    <col min="10" max="256" width="9.140625" style="25"/>
    <col min="257" max="257" width="5.42578125" style="25" customWidth="1"/>
    <col min="258" max="258" width="25.85546875" style="25" customWidth="1"/>
    <col min="259" max="259" width="17.7109375" style="25" customWidth="1"/>
    <col min="260" max="264" width="16.7109375" style="25" customWidth="1"/>
    <col min="265" max="265" width="16.42578125" style="25" customWidth="1"/>
    <col min="266" max="512" width="9.140625" style="25"/>
    <col min="513" max="513" width="5.42578125" style="25" customWidth="1"/>
    <col min="514" max="514" width="25.85546875" style="25" customWidth="1"/>
    <col min="515" max="515" width="17.7109375" style="25" customWidth="1"/>
    <col min="516" max="520" width="16.7109375" style="25" customWidth="1"/>
    <col min="521" max="521" width="16.42578125" style="25" customWidth="1"/>
    <col min="522" max="768" width="9.140625" style="25"/>
    <col min="769" max="769" width="5.42578125" style="25" customWidth="1"/>
    <col min="770" max="770" width="25.85546875" style="25" customWidth="1"/>
    <col min="771" max="771" width="17.7109375" style="25" customWidth="1"/>
    <col min="772" max="776" width="16.7109375" style="25" customWidth="1"/>
    <col min="777" max="777" width="16.42578125" style="25" customWidth="1"/>
    <col min="778" max="1024" width="9.140625" style="25"/>
    <col min="1025" max="1025" width="5.42578125" style="25" customWidth="1"/>
    <col min="1026" max="1026" width="25.85546875" style="25" customWidth="1"/>
    <col min="1027" max="1027" width="17.7109375" style="25" customWidth="1"/>
    <col min="1028" max="1032" width="16.7109375" style="25" customWidth="1"/>
    <col min="1033" max="1033" width="16.42578125" style="25" customWidth="1"/>
    <col min="1034" max="1280" width="9.140625" style="25"/>
    <col min="1281" max="1281" width="5.42578125" style="25" customWidth="1"/>
    <col min="1282" max="1282" width="25.85546875" style="25" customWidth="1"/>
    <col min="1283" max="1283" width="17.7109375" style="25" customWidth="1"/>
    <col min="1284" max="1288" width="16.7109375" style="25" customWidth="1"/>
    <col min="1289" max="1289" width="16.42578125" style="25" customWidth="1"/>
    <col min="1290" max="1536" width="9.140625" style="25"/>
    <col min="1537" max="1537" width="5.42578125" style="25" customWidth="1"/>
    <col min="1538" max="1538" width="25.85546875" style="25" customWidth="1"/>
    <col min="1539" max="1539" width="17.7109375" style="25" customWidth="1"/>
    <col min="1540" max="1544" width="16.7109375" style="25" customWidth="1"/>
    <col min="1545" max="1545" width="16.42578125" style="25" customWidth="1"/>
    <col min="1546" max="1792" width="9.140625" style="25"/>
    <col min="1793" max="1793" width="5.42578125" style="25" customWidth="1"/>
    <col min="1794" max="1794" width="25.85546875" style="25" customWidth="1"/>
    <col min="1795" max="1795" width="17.7109375" style="25" customWidth="1"/>
    <col min="1796" max="1800" width="16.7109375" style="25" customWidth="1"/>
    <col min="1801" max="1801" width="16.42578125" style="25" customWidth="1"/>
    <col min="1802" max="2048" width="9.140625" style="25"/>
    <col min="2049" max="2049" width="5.42578125" style="25" customWidth="1"/>
    <col min="2050" max="2050" width="25.85546875" style="25" customWidth="1"/>
    <col min="2051" max="2051" width="17.7109375" style="25" customWidth="1"/>
    <col min="2052" max="2056" width="16.7109375" style="25" customWidth="1"/>
    <col min="2057" max="2057" width="16.42578125" style="25" customWidth="1"/>
    <col min="2058" max="2304" width="9.140625" style="25"/>
    <col min="2305" max="2305" width="5.42578125" style="25" customWidth="1"/>
    <col min="2306" max="2306" width="25.85546875" style="25" customWidth="1"/>
    <col min="2307" max="2307" width="17.7109375" style="25" customWidth="1"/>
    <col min="2308" max="2312" width="16.7109375" style="25" customWidth="1"/>
    <col min="2313" max="2313" width="16.42578125" style="25" customWidth="1"/>
    <col min="2314" max="2560" width="9.140625" style="25"/>
    <col min="2561" max="2561" width="5.42578125" style="25" customWidth="1"/>
    <col min="2562" max="2562" width="25.85546875" style="25" customWidth="1"/>
    <col min="2563" max="2563" width="17.7109375" style="25" customWidth="1"/>
    <col min="2564" max="2568" width="16.7109375" style="25" customWidth="1"/>
    <col min="2569" max="2569" width="16.42578125" style="25" customWidth="1"/>
    <col min="2570" max="2816" width="9.140625" style="25"/>
    <col min="2817" max="2817" width="5.42578125" style="25" customWidth="1"/>
    <col min="2818" max="2818" width="25.85546875" style="25" customWidth="1"/>
    <col min="2819" max="2819" width="17.7109375" style="25" customWidth="1"/>
    <col min="2820" max="2824" width="16.7109375" style="25" customWidth="1"/>
    <col min="2825" max="2825" width="16.42578125" style="25" customWidth="1"/>
    <col min="2826" max="3072" width="9.140625" style="25"/>
    <col min="3073" max="3073" width="5.42578125" style="25" customWidth="1"/>
    <col min="3074" max="3074" width="25.85546875" style="25" customWidth="1"/>
    <col min="3075" max="3075" width="17.7109375" style="25" customWidth="1"/>
    <col min="3076" max="3080" width="16.7109375" style="25" customWidth="1"/>
    <col min="3081" max="3081" width="16.42578125" style="25" customWidth="1"/>
    <col min="3082" max="3328" width="9.140625" style="25"/>
    <col min="3329" max="3329" width="5.42578125" style="25" customWidth="1"/>
    <col min="3330" max="3330" width="25.85546875" style="25" customWidth="1"/>
    <col min="3331" max="3331" width="17.7109375" style="25" customWidth="1"/>
    <col min="3332" max="3336" width="16.7109375" style="25" customWidth="1"/>
    <col min="3337" max="3337" width="16.42578125" style="25" customWidth="1"/>
    <col min="3338" max="3584" width="9.140625" style="25"/>
    <col min="3585" max="3585" width="5.42578125" style="25" customWidth="1"/>
    <col min="3586" max="3586" width="25.85546875" style="25" customWidth="1"/>
    <col min="3587" max="3587" width="17.7109375" style="25" customWidth="1"/>
    <col min="3588" max="3592" width="16.7109375" style="25" customWidth="1"/>
    <col min="3593" max="3593" width="16.42578125" style="25" customWidth="1"/>
    <col min="3594" max="3840" width="9.140625" style="25"/>
    <col min="3841" max="3841" width="5.42578125" style="25" customWidth="1"/>
    <col min="3842" max="3842" width="25.85546875" style="25" customWidth="1"/>
    <col min="3843" max="3843" width="17.7109375" style="25" customWidth="1"/>
    <col min="3844" max="3848" width="16.7109375" style="25" customWidth="1"/>
    <col min="3849" max="3849" width="16.42578125" style="25" customWidth="1"/>
    <col min="3850" max="4096" width="9.140625" style="25"/>
    <col min="4097" max="4097" width="5.42578125" style="25" customWidth="1"/>
    <col min="4098" max="4098" width="25.85546875" style="25" customWidth="1"/>
    <col min="4099" max="4099" width="17.7109375" style="25" customWidth="1"/>
    <col min="4100" max="4104" width="16.7109375" style="25" customWidth="1"/>
    <col min="4105" max="4105" width="16.42578125" style="25" customWidth="1"/>
    <col min="4106" max="4352" width="9.140625" style="25"/>
    <col min="4353" max="4353" width="5.42578125" style="25" customWidth="1"/>
    <col min="4354" max="4354" width="25.85546875" style="25" customWidth="1"/>
    <col min="4355" max="4355" width="17.7109375" style="25" customWidth="1"/>
    <col min="4356" max="4360" width="16.7109375" style="25" customWidth="1"/>
    <col min="4361" max="4361" width="16.42578125" style="25" customWidth="1"/>
    <col min="4362" max="4608" width="9.140625" style="25"/>
    <col min="4609" max="4609" width="5.42578125" style="25" customWidth="1"/>
    <col min="4610" max="4610" width="25.85546875" style="25" customWidth="1"/>
    <col min="4611" max="4611" width="17.7109375" style="25" customWidth="1"/>
    <col min="4612" max="4616" width="16.7109375" style="25" customWidth="1"/>
    <col min="4617" max="4617" width="16.42578125" style="25" customWidth="1"/>
    <col min="4618" max="4864" width="9.140625" style="25"/>
    <col min="4865" max="4865" width="5.42578125" style="25" customWidth="1"/>
    <col min="4866" max="4866" width="25.85546875" style="25" customWidth="1"/>
    <col min="4867" max="4867" width="17.7109375" style="25" customWidth="1"/>
    <col min="4868" max="4872" width="16.7109375" style="25" customWidth="1"/>
    <col min="4873" max="4873" width="16.42578125" style="25" customWidth="1"/>
    <col min="4874" max="5120" width="9.140625" style="25"/>
    <col min="5121" max="5121" width="5.42578125" style="25" customWidth="1"/>
    <col min="5122" max="5122" width="25.85546875" style="25" customWidth="1"/>
    <col min="5123" max="5123" width="17.7109375" style="25" customWidth="1"/>
    <col min="5124" max="5128" width="16.7109375" style="25" customWidth="1"/>
    <col min="5129" max="5129" width="16.42578125" style="25" customWidth="1"/>
    <col min="5130" max="5376" width="9.140625" style="25"/>
    <col min="5377" max="5377" width="5.42578125" style="25" customWidth="1"/>
    <col min="5378" max="5378" width="25.85546875" style="25" customWidth="1"/>
    <col min="5379" max="5379" width="17.7109375" style="25" customWidth="1"/>
    <col min="5380" max="5384" width="16.7109375" style="25" customWidth="1"/>
    <col min="5385" max="5385" width="16.42578125" style="25" customWidth="1"/>
    <col min="5386" max="5632" width="9.140625" style="25"/>
    <col min="5633" max="5633" width="5.42578125" style="25" customWidth="1"/>
    <col min="5634" max="5634" width="25.85546875" style="25" customWidth="1"/>
    <col min="5635" max="5635" width="17.7109375" style="25" customWidth="1"/>
    <col min="5636" max="5640" width="16.7109375" style="25" customWidth="1"/>
    <col min="5641" max="5641" width="16.42578125" style="25" customWidth="1"/>
    <col min="5642" max="5888" width="9.140625" style="25"/>
    <col min="5889" max="5889" width="5.42578125" style="25" customWidth="1"/>
    <col min="5890" max="5890" width="25.85546875" style="25" customWidth="1"/>
    <col min="5891" max="5891" width="17.7109375" style="25" customWidth="1"/>
    <col min="5892" max="5896" width="16.7109375" style="25" customWidth="1"/>
    <col min="5897" max="5897" width="16.42578125" style="25" customWidth="1"/>
    <col min="5898" max="6144" width="9.140625" style="25"/>
    <col min="6145" max="6145" width="5.42578125" style="25" customWidth="1"/>
    <col min="6146" max="6146" width="25.85546875" style="25" customWidth="1"/>
    <col min="6147" max="6147" width="17.7109375" style="25" customWidth="1"/>
    <col min="6148" max="6152" width="16.7109375" style="25" customWidth="1"/>
    <col min="6153" max="6153" width="16.42578125" style="25" customWidth="1"/>
    <col min="6154" max="6400" width="9.140625" style="25"/>
    <col min="6401" max="6401" width="5.42578125" style="25" customWidth="1"/>
    <col min="6402" max="6402" width="25.85546875" style="25" customWidth="1"/>
    <col min="6403" max="6403" width="17.7109375" style="25" customWidth="1"/>
    <col min="6404" max="6408" width="16.7109375" style="25" customWidth="1"/>
    <col min="6409" max="6409" width="16.42578125" style="25" customWidth="1"/>
    <col min="6410" max="6656" width="9.140625" style="25"/>
    <col min="6657" max="6657" width="5.42578125" style="25" customWidth="1"/>
    <col min="6658" max="6658" width="25.85546875" style="25" customWidth="1"/>
    <col min="6659" max="6659" width="17.7109375" style="25" customWidth="1"/>
    <col min="6660" max="6664" width="16.7109375" style="25" customWidth="1"/>
    <col min="6665" max="6665" width="16.42578125" style="25" customWidth="1"/>
    <col min="6666" max="6912" width="9.140625" style="25"/>
    <col min="6913" max="6913" width="5.42578125" style="25" customWidth="1"/>
    <col min="6914" max="6914" width="25.85546875" style="25" customWidth="1"/>
    <col min="6915" max="6915" width="17.7109375" style="25" customWidth="1"/>
    <col min="6916" max="6920" width="16.7109375" style="25" customWidth="1"/>
    <col min="6921" max="6921" width="16.42578125" style="25" customWidth="1"/>
    <col min="6922" max="7168" width="9.140625" style="25"/>
    <col min="7169" max="7169" width="5.42578125" style="25" customWidth="1"/>
    <col min="7170" max="7170" width="25.85546875" style="25" customWidth="1"/>
    <col min="7171" max="7171" width="17.7109375" style="25" customWidth="1"/>
    <col min="7172" max="7176" width="16.7109375" style="25" customWidth="1"/>
    <col min="7177" max="7177" width="16.42578125" style="25" customWidth="1"/>
    <col min="7178" max="7424" width="9.140625" style="25"/>
    <col min="7425" max="7425" width="5.42578125" style="25" customWidth="1"/>
    <col min="7426" max="7426" width="25.85546875" style="25" customWidth="1"/>
    <col min="7427" max="7427" width="17.7109375" style="25" customWidth="1"/>
    <col min="7428" max="7432" width="16.7109375" style="25" customWidth="1"/>
    <col min="7433" max="7433" width="16.42578125" style="25" customWidth="1"/>
    <col min="7434" max="7680" width="9.140625" style="25"/>
    <col min="7681" max="7681" width="5.42578125" style="25" customWidth="1"/>
    <col min="7682" max="7682" width="25.85546875" style="25" customWidth="1"/>
    <col min="7683" max="7683" width="17.7109375" style="25" customWidth="1"/>
    <col min="7684" max="7688" width="16.7109375" style="25" customWidth="1"/>
    <col min="7689" max="7689" width="16.42578125" style="25" customWidth="1"/>
    <col min="7690" max="7936" width="9.140625" style="25"/>
    <col min="7937" max="7937" width="5.42578125" style="25" customWidth="1"/>
    <col min="7938" max="7938" width="25.85546875" style="25" customWidth="1"/>
    <col min="7939" max="7939" width="17.7109375" style="25" customWidth="1"/>
    <col min="7940" max="7944" width="16.7109375" style="25" customWidth="1"/>
    <col min="7945" max="7945" width="16.42578125" style="25" customWidth="1"/>
    <col min="7946" max="8192" width="9.140625" style="25"/>
    <col min="8193" max="8193" width="5.42578125" style="25" customWidth="1"/>
    <col min="8194" max="8194" width="25.85546875" style="25" customWidth="1"/>
    <col min="8195" max="8195" width="17.7109375" style="25" customWidth="1"/>
    <col min="8196" max="8200" width="16.7109375" style="25" customWidth="1"/>
    <col min="8201" max="8201" width="16.42578125" style="25" customWidth="1"/>
    <col min="8202" max="8448" width="9.140625" style="25"/>
    <col min="8449" max="8449" width="5.42578125" style="25" customWidth="1"/>
    <col min="8450" max="8450" width="25.85546875" style="25" customWidth="1"/>
    <col min="8451" max="8451" width="17.7109375" style="25" customWidth="1"/>
    <col min="8452" max="8456" width="16.7109375" style="25" customWidth="1"/>
    <col min="8457" max="8457" width="16.42578125" style="25" customWidth="1"/>
    <col min="8458" max="8704" width="9.140625" style="25"/>
    <col min="8705" max="8705" width="5.42578125" style="25" customWidth="1"/>
    <col min="8706" max="8706" width="25.85546875" style="25" customWidth="1"/>
    <col min="8707" max="8707" width="17.7109375" style="25" customWidth="1"/>
    <col min="8708" max="8712" width="16.7109375" style="25" customWidth="1"/>
    <col min="8713" max="8713" width="16.42578125" style="25" customWidth="1"/>
    <col min="8714" max="8960" width="9.140625" style="25"/>
    <col min="8961" max="8961" width="5.42578125" style="25" customWidth="1"/>
    <col min="8962" max="8962" width="25.85546875" style="25" customWidth="1"/>
    <col min="8963" max="8963" width="17.7109375" style="25" customWidth="1"/>
    <col min="8964" max="8968" width="16.7109375" style="25" customWidth="1"/>
    <col min="8969" max="8969" width="16.42578125" style="25" customWidth="1"/>
    <col min="8970" max="9216" width="9.140625" style="25"/>
    <col min="9217" max="9217" width="5.42578125" style="25" customWidth="1"/>
    <col min="9218" max="9218" width="25.85546875" style="25" customWidth="1"/>
    <col min="9219" max="9219" width="17.7109375" style="25" customWidth="1"/>
    <col min="9220" max="9224" width="16.7109375" style="25" customWidth="1"/>
    <col min="9225" max="9225" width="16.42578125" style="25" customWidth="1"/>
    <col min="9226" max="9472" width="9.140625" style="25"/>
    <col min="9473" max="9473" width="5.42578125" style="25" customWidth="1"/>
    <col min="9474" max="9474" width="25.85546875" style="25" customWidth="1"/>
    <col min="9475" max="9475" width="17.7109375" style="25" customWidth="1"/>
    <col min="9476" max="9480" width="16.7109375" style="25" customWidth="1"/>
    <col min="9481" max="9481" width="16.42578125" style="25" customWidth="1"/>
    <col min="9482" max="9728" width="9.140625" style="25"/>
    <col min="9729" max="9729" width="5.42578125" style="25" customWidth="1"/>
    <col min="9730" max="9730" width="25.85546875" style="25" customWidth="1"/>
    <col min="9731" max="9731" width="17.7109375" style="25" customWidth="1"/>
    <col min="9732" max="9736" width="16.7109375" style="25" customWidth="1"/>
    <col min="9737" max="9737" width="16.42578125" style="25" customWidth="1"/>
    <col min="9738" max="9984" width="9.140625" style="25"/>
    <col min="9985" max="9985" width="5.42578125" style="25" customWidth="1"/>
    <col min="9986" max="9986" width="25.85546875" style="25" customWidth="1"/>
    <col min="9987" max="9987" width="17.7109375" style="25" customWidth="1"/>
    <col min="9988" max="9992" width="16.7109375" style="25" customWidth="1"/>
    <col min="9993" max="9993" width="16.42578125" style="25" customWidth="1"/>
    <col min="9994" max="10240" width="9.140625" style="25"/>
    <col min="10241" max="10241" width="5.42578125" style="25" customWidth="1"/>
    <col min="10242" max="10242" width="25.85546875" style="25" customWidth="1"/>
    <col min="10243" max="10243" width="17.7109375" style="25" customWidth="1"/>
    <col min="10244" max="10248" width="16.7109375" style="25" customWidth="1"/>
    <col min="10249" max="10249" width="16.42578125" style="25" customWidth="1"/>
    <col min="10250" max="10496" width="9.140625" style="25"/>
    <col min="10497" max="10497" width="5.42578125" style="25" customWidth="1"/>
    <col min="10498" max="10498" width="25.85546875" style="25" customWidth="1"/>
    <col min="10499" max="10499" width="17.7109375" style="25" customWidth="1"/>
    <col min="10500" max="10504" width="16.7109375" style="25" customWidth="1"/>
    <col min="10505" max="10505" width="16.42578125" style="25" customWidth="1"/>
    <col min="10506" max="10752" width="9.140625" style="25"/>
    <col min="10753" max="10753" width="5.42578125" style="25" customWidth="1"/>
    <col min="10754" max="10754" width="25.85546875" style="25" customWidth="1"/>
    <col min="10755" max="10755" width="17.7109375" style="25" customWidth="1"/>
    <col min="10756" max="10760" width="16.7109375" style="25" customWidth="1"/>
    <col min="10761" max="10761" width="16.42578125" style="25" customWidth="1"/>
    <col min="10762" max="11008" width="9.140625" style="25"/>
    <col min="11009" max="11009" width="5.42578125" style="25" customWidth="1"/>
    <col min="11010" max="11010" width="25.85546875" style="25" customWidth="1"/>
    <col min="11011" max="11011" width="17.7109375" style="25" customWidth="1"/>
    <col min="11012" max="11016" width="16.7109375" style="25" customWidth="1"/>
    <col min="11017" max="11017" width="16.42578125" style="25" customWidth="1"/>
    <col min="11018" max="11264" width="9.140625" style="25"/>
    <col min="11265" max="11265" width="5.42578125" style="25" customWidth="1"/>
    <col min="11266" max="11266" width="25.85546875" style="25" customWidth="1"/>
    <col min="11267" max="11267" width="17.7109375" style="25" customWidth="1"/>
    <col min="11268" max="11272" width="16.7109375" style="25" customWidth="1"/>
    <col min="11273" max="11273" width="16.42578125" style="25" customWidth="1"/>
    <col min="11274" max="11520" width="9.140625" style="25"/>
    <col min="11521" max="11521" width="5.42578125" style="25" customWidth="1"/>
    <col min="11522" max="11522" width="25.85546875" style="25" customWidth="1"/>
    <col min="11523" max="11523" width="17.7109375" style="25" customWidth="1"/>
    <col min="11524" max="11528" width="16.7109375" style="25" customWidth="1"/>
    <col min="11529" max="11529" width="16.42578125" style="25" customWidth="1"/>
    <col min="11530" max="11776" width="9.140625" style="25"/>
    <col min="11777" max="11777" width="5.42578125" style="25" customWidth="1"/>
    <col min="11778" max="11778" width="25.85546875" style="25" customWidth="1"/>
    <col min="11779" max="11779" width="17.7109375" style="25" customWidth="1"/>
    <col min="11780" max="11784" width="16.7109375" style="25" customWidth="1"/>
    <col min="11785" max="11785" width="16.42578125" style="25" customWidth="1"/>
    <col min="11786" max="12032" width="9.140625" style="25"/>
    <col min="12033" max="12033" width="5.42578125" style="25" customWidth="1"/>
    <col min="12034" max="12034" width="25.85546875" style="25" customWidth="1"/>
    <col min="12035" max="12035" width="17.7109375" style="25" customWidth="1"/>
    <col min="12036" max="12040" width="16.7109375" style="25" customWidth="1"/>
    <col min="12041" max="12041" width="16.42578125" style="25" customWidth="1"/>
    <col min="12042" max="12288" width="9.140625" style="25"/>
    <col min="12289" max="12289" width="5.42578125" style="25" customWidth="1"/>
    <col min="12290" max="12290" width="25.85546875" style="25" customWidth="1"/>
    <col min="12291" max="12291" width="17.7109375" style="25" customWidth="1"/>
    <col min="12292" max="12296" width="16.7109375" style="25" customWidth="1"/>
    <col min="12297" max="12297" width="16.42578125" style="25" customWidth="1"/>
    <col min="12298" max="12544" width="9.140625" style="25"/>
    <col min="12545" max="12545" width="5.42578125" style="25" customWidth="1"/>
    <col min="12546" max="12546" width="25.85546875" style="25" customWidth="1"/>
    <col min="12547" max="12547" width="17.7109375" style="25" customWidth="1"/>
    <col min="12548" max="12552" width="16.7109375" style="25" customWidth="1"/>
    <col min="12553" max="12553" width="16.42578125" style="25" customWidth="1"/>
    <col min="12554" max="12800" width="9.140625" style="25"/>
    <col min="12801" max="12801" width="5.42578125" style="25" customWidth="1"/>
    <col min="12802" max="12802" width="25.85546875" style="25" customWidth="1"/>
    <col min="12803" max="12803" width="17.7109375" style="25" customWidth="1"/>
    <col min="12804" max="12808" width="16.7109375" style="25" customWidth="1"/>
    <col min="12809" max="12809" width="16.42578125" style="25" customWidth="1"/>
    <col min="12810" max="13056" width="9.140625" style="25"/>
    <col min="13057" max="13057" width="5.42578125" style="25" customWidth="1"/>
    <col min="13058" max="13058" width="25.85546875" style="25" customWidth="1"/>
    <col min="13059" max="13059" width="17.7109375" style="25" customWidth="1"/>
    <col min="13060" max="13064" width="16.7109375" style="25" customWidth="1"/>
    <col min="13065" max="13065" width="16.42578125" style="25" customWidth="1"/>
    <col min="13066" max="13312" width="9.140625" style="25"/>
    <col min="13313" max="13313" width="5.42578125" style="25" customWidth="1"/>
    <col min="13314" max="13314" width="25.85546875" style="25" customWidth="1"/>
    <col min="13315" max="13315" width="17.7109375" style="25" customWidth="1"/>
    <col min="13316" max="13320" width="16.7109375" style="25" customWidth="1"/>
    <col min="13321" max="13321" width="16.42578125" style="25" customWidth="1"/>
    <col min="13322" max="13568" width="9.140625" style="25"/>
    <col min="13569" max="13569" width="5.42578125" style="25" customWidth="1"/>
    <col min="13570" max="13570" width="25.85546875" style="25" customWidth="1"/>
    <col min="13571" max="13571" width="17.7109375" style="25" customWidth="1"/>
    <col min="13572" max="13576" width="16.7109375" style="25" customWidth="1"/>
    <col min="13577" max="13577" width="16.42578125" style="25" customWidth="1"/>
    <col min="13578" max="13824" width="9.140625" style="25"/>
    <col min="13825" max="13825" width="5.42578125" style="25" customWidth="1"/>
    <col min="13826" max="13826" width="25.85546875" style="25" customWidth="1"/>
    <col min="13827" max="13827" width="17.7109375" style="25" customWidth="1"/>
    <col min="13828" max="13832" width="16.7109375" style="25" customWidth="1"/>
    <col min="13833" max="13833" width="16.42578125" style="25" customWidth="1"/>
    <col min="13834" max="14080" width="9.140625" style="25"/>
    <col min="14081" max="14081" width="5.42578125" style="25" customWidth="1"/>
    <col min="14082" max="14082" width="25.85546875" style="25" customWidth="1"/>
    <col min="14083" max="14083" width="17.7109375" style="25" customWidth="1"/>
    <col min="14084" max="14088" width="16.7109375" style="25" customWidth="1"/>
    <col min="14089" max="14089" width="16.42578125" style="25" customWidth="1"/>
    <col min="14090" max="14336" width="9.140625" style="25"/>
    <col min="14337" max="14337" width="5.42578125" style="25" customWidth="1"/>
    <col min="14338" max="14338" width="25.85546875" style="25" customWidth="1"/>
    <col min="14339" max="14339" width="17.7109375" style="25" customWidth="1"/>
    <col min="14340" max="14344" width="16.7109375" style="25" customWidth="1"/>
    <col min="14345" max="14345" width="16.42578125" style="25" customWidth="1"/>
    <col min="14346" max="14592" width="9.140625" style="25"/>
    <col min="14593" max="14593" width="5.42578125" style="25" customWidth="1"/>
    <col min="14594" max="14594" width="25.85546875" style="25" customWidth="1"/>
    <col min="14595" max="14595" width="17.7109375" style="25" customWidth="1"/>
    <col min="14596" max="14600" width="16.7109375" style="25" customWidth="1"/>
    <col min="14601" max="14601" width="16.42578125" style="25" customWidth="1"/>
    <col min="14602" max="14848" width="9.140625" style="25"/>
    <col min="14849" max="14849" width="5.42578125" style="25" customWidth="1"/>
    <col min="14850" max="14850" width="25.85546875" style="25" customWidth="1"/>
    <col min="14851" max="14851" width="17.7109375" style="25" customWidth="1"/>
    <col min="14852" max="14856" width="16.7109375" style="25" customWidth="1"/>
    <col min="14857" max="14857" width="16.42578125" style="25" customWidth="1"/>
    <col min="14858" max="15104" width="9.140625" style="25"/>
    <col min="15105" max="15105" width="5.42578125" style="25" customWidth="1"/>
    <col min="15106" max="15106" width="25.85546875" style="25" customWidth="1"/>
    <col min="15107" max="15107" width="17.7109375" style="25" customWidth="1"/>
    <col min="15108" max="15112" width="16.7109375" style="25" customWidth="1"/>
    <col min="15113" max="15113" width="16.42578125" style="25" customWidth="1"/>
    <col min="15114" max="15360" width="9.140625" style="25"/>
    <col min="15361" max="15361" width="5.42578125" style="25" customWidth="1"/>
    <col min="15362" max="15362" width="25.85546875" style="25" customWidth="1"/>
    <col min="15363" max="15363" width="17.7109375" style="25" customWidth="1"/>
    <col min="15364" max="15368" width="16.7109375" style="25" customWidth="1"/>
    <col min="15369" max="15369" width="16.42578125" style="25" customWidth="1"/>
    <col min="15370" max="15616" width="9.140625" style="25"/>
    <col min="15617" max="15617" width="5.42578125" style="25" customWidth="1"/>
    <col min="15618" max="15618" width="25.85546875" style="25" customWidth="1"/>
    <col min="15619" max="15619" width="17.7109375" style="25" customWidth="1"/>
    <col min="15620" max="15624" width="16.7109375" style="25" customWidth="1"/>
    <col min="15625" max="15625" width="16.42578125" style="25" customWidth="1"/>
    <col min="15626" max="15872" width="9.140625" style="25"/>
    <col min="15873" max="15873" width="5.42578125" style="25" customWidth="1"/>
    <col min="15874" max="15874" width="25.85546875" style="25" customWidth="1"/>
    <col min="15875" max="15875" width="17.7109375" style="25" customWidth="1"/>
    <col min="15876" max="15880" width="16.7109375" style="25" customWidth="1"/>
    <col min="15881" max="15881" width="16.42578125" style="25" customWidth="1"/>
    <col min="15882" max="16128" width="9.140625" style="25"/>
    <col min="16129" max="16129" width="5.42578125" style="25" customWidth="1"/>
    <col min="16130" max="16130" width="25.85546875" style="25" customWidth="1"/>
    <col min="16131" max="16131" width="17.7109375" style="25" customWidth="1"/>
    <col min="16132" max="16136" width="16.7109375" style="25" customWidth="1"/>
    <col min="16137" max="16137" width="16.42578125" style="25" customWidth="1"/>
    <col min="16138" max="16384" width="9.140625" style="25"/>
  </cols>
  <sheetData>
    <row r="1" spans="1:9" x14ac:dyDescent="0.25">
      <c r="B1" s="26"/>
      <c r="C1" s="26"/>
      <c r="D1" s="26"/>
      <c r="F1" s="26"/>
      <c r="G1" s="26"/>
      <c r="H1" s="26"/>
    </row>
    <row r="2" spans="1:9" ht="21.75" customHeight="1" x14ac:dyDescent="0.25">
      <c r="B2" s="148" t="s">
        <v>213</v>
      </c>
      <c r="C2" s="149"/>
      <c r="D2" s="150"/>
      <c r="F2" s="27">
        <v>30822226445</v>
      </c>
      <c r="G2" s="27">
        <v>17224</v>
      </c>
      <c r="H2" s="27" t="s">
        <v>214</v>
      </c>
    </row>
    <row r="3" spans="1:9" x14ac:dyDescent="0.25">
      <c r="B3" s="25" t="s">
        <v>215</v>
      </c>
      <c r="F3" s="28" t="s">
        <v>216</v>
      </c>
      <c r="G3" s="28" t="s">
        <v>217</v>
      </c>
      <c r="H3" s="28" t="s">
        <v>218</v>
      </c>
    </row>
    <row r="4" spans="1:9" x14ac:dyDescent="0.25">
      <c r="F4" s="28"/>
      <c r="G4" s="28"/>
      <c r="H4" s="28"/>
    </row>
    <row r="5" spans="1:9" x14ac:dyDescent="0.25">
      <c r="F5" s="28"/>
      <c r="G5" s="28"/>
      <c r="H5" s="28"/>
    </row>
    <row r="6" spans="1:9" ht="15.75" x14ac:dyDescent="0.25">
      <c r="B6" s="151" t="s">
        <v>219</v>
      </c>
      <c r="C6" s="151"/>
      <c r="D6" s="151"/>
      <c r="E6" s="151"/>
      <c r="F6" s="151"/>
      <c r="G6" s="151"/>
      <c r="H6" s="151"/>
      <c r="I6" s="151"/>
    </row>
    <row r="7" spans="1:9" ht="20.25" customHeight="1" x14ac:dyDescent="0.25">
      <c r="B7" s="29"/>
      <c r="C7" s="29"/>
      <c r="D7" s="29"/>
      <c r="E7" s="29"/>
      <c r="F7" s="29"/>
      <c r="G7" s="29"/>
      <c r="H7" s="29"/>
      <c r="I7" s="29"/>
    </row>
    <row r="8" spans="1:9" ht="42.75" x14ac:dyDescent="0.25">
      <c r="A8" s="30" t="s">
        <v>220</v>
      </c>
      <c r="B8" s="31" t="s">
        <v>221</v>
      </c>
      <c r="C8" s="30" t="s">
        <v>222</v>
      </c>
      <c r="D8" s="30" t="s">
        <v>223</v>
      </c>
      <c r="E8" s="30" t="s">
        <v>224</v>
      </c>
      <c r="F8" s="30" t="s">
        <v>225</v>
      </c>
      <c r="G8" s="30" t="s">
        <v>226</v>
      </c>
      <c r="H8" s="30" t="s">
        <v>227</v>
      </c>
      <c r="I8" s="30" t="s">
        <v>228</v>
      </c>
    </row>
    <row r="9" spans="1:9" ht="16.5" customHeight="1" x14ac:dyDescent="0.25">
      <c r="A9" s="152">
        <v>1</v>
      </c>
      <c r="B9" s="155"/>
      <c r="C9" s="32"/>
      <c r="D9" s="32"/>
      <c r="E9" s="32"/>
      <c r="F9" s="32"/>
      <c r="G9" s="32"/>
      <c r="H9" s="32"/>
      <c r="I9" s="32"/>
    </row>
    <row r="10" spans="1:9" x14ac:dyDescent="0.25">
      <c r="A10" s="153"/>
      <c r="B10" s="156"/>
      <c r="C10" s="33"/>
      <c r="D10" s="34"/>
      <c r="E10" s="34"/>
      <c r="F10" s="34"/>
      <c r="G10" s="34"/>
      <c r="H10" s="34"/>
      <c r="I10" s="34"/>
    </row>
    <row r="11" spans="1:9" x14ac:dyDescent="0.25">
      <c r="A11" s="153"/>
      <c r="B11" s="156"/>
      <c r="C11" s="35"/>
      <c r="D11" s="35"/>
      <c r="E11" s="35"/>
      <c r="F11" s="35"/>
      <c r="G11" s="35"/>
      <c r="H11" s="35"/>
      <c r="I11" s="35"/>
    </row>
    <row r="12" spans="1:9" x14ac:dyDescent="0.25">
      <c r="A12" s="154"/>
      <c r="B12" s="157"/>
      <c r="C12" s="36"/>
      <c r="D12" s="37"/>
      <c r="E12" s="37"/>
      <c r="F12" s="37"/>
      <c r="G12" s="37"/>
      <c r="H12" s="158"/>
      <c r="I12" s="159"/>
    </row>
    <row r="13" spans="1:9" ht="16.5" customHeight="1" x14ac:dyDescent="0.25">
      <c r="A13" s="152">
        <v>2</v>
      </c>
      <c r="B13" s="160"/>
      <c r="C13" s="32"/>
      <c r="D13" s="32"/>
      <c r="E13" s="32"/>
      <c r="F13" s="32"/>
      <c r="G13" s="32"/>
      <c r="H13" s="32"/>
      <c r="I13" s="32"/>
    </row>
    <row r="14" spans="1:9" x14ac:dyDescent="0.25">
      <c r="A14" s="153"/>
      <c r="B14" s="160"/>
      <c r="C14" s="34"/>
      <c r="D14" s="34"/>
      <c r="E14" s="34"/>
      <c r="F14" s="34"/>
      <c r="G14" s="34"/>
      <c r="H14" s="34"/>
      <c r="I14" s="34"/>
    </row>
    <row r="15" spans="1:9" x14ac:dyDescent="0.25">
      <c r="A15" s="153"/>
      <c r="B15" s="160"/>
      <c r="C15" s="35"/>
      <c r="D15" s="35"/>
      <c r="E15" s="35"/>
      <c r="F15" s="35"/>
      <c r="G15" s="35"/>
      <c r="H15" s="35"/>
      <c r="I15" s="35"/>
    </row>
    <row r="16" spans="1:9" x14ac:dyDescent="0.25">
      <c r="A16" s="154"/>
      <c r="B16" s="160"/>
      <c r="C16" s="36"/>
      <c r="D16" s="37"/>
      <c r="E16" s="37"/>
      <c r="F16" s="37"/>
      <c r="G16" s="37"/>
      <c r="H16" s="161"/>
      <c r="I16" s="162"/>
    </row>
    <row r="17" spans="1:9" ht="15" customHeight="1" x14ac:dyDescent="0.25">
      <c r="A17" s="165" t="s">
        <v>229</v>
      </c>
      <c r="B17" s="166"/>
      <c r="C17" s="167"/>
      <c r="D17" s="37"/>
      <c r="E17" s="37"/>
      <c r="F17" s="37"/>
      <c r="G17" s="37"/>
      <c r="H17" s="163"/>
      <c r="I17" s="164"/>
    </row>
    <row r="19" spans="1:9" x14ac:dyDescent="0.25">
      <c r="A19" s="24" t="s">
        <v>208</v>
      </c>
      <c r="B19" s="12"/>
      <c r="C19" s="12"/>
    </row>
    <row r="20" spans="1:9" x14ac:dyDescent="0.25">
      <c r="A20" s="24" t="s">
        <v>209</v>
      </c>
      <c r="B20" s="12"/>
      <c r="C20" s="12"/>
    </row>
    <row r="21" spans="1:9" x14ac:dyDescent="0.25">
      <c r="A21" s="12" t="s">
        <v>210</v>
      </c>
      <c r="B21" s="12" t="s">
        <v>230</v>
      </c>
      <c r="C21" s="12"/>
    </row>
  </sheetData>
  <mergeCells count="9">
    <mergeCell ref="A13:A16"/>
    <mergeCell ref="B13:B16"/>
    <mergeCell ref="H16:I17"/>
    <mergeCell ref="A17:C17"/>
    <mergeCell ref="B2:D2"/>
    <mergeCell ref="B6:I6"/>
    <mergeCell ref="A9:A12"/>
    <mergeCell ref="B9:B12"/>
    <mergeCell ref="H12:I12"/>
  </mergeCells>
  <conditionalFormatting sqref="D12:G12 D16:G17">
    <cfRule type="cellIs" dxfId="4" priority="1" stopIfTrue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2440A-814E-4E66-BF60-4306C56DB1AC}">
  <dimension ref="A1:H22"/>
  <sheetViews>
    <sheetView workbookViewId="0">
      <selection activeCell="F12" sqref="F12"/>
    </sheetView>
  </sheetViews>
  <sheetFormatPr defaultRowHeight="15" x14ac:dyDescent="0.25"/>
  <cols>
    <col min="1" max="1" width="5.42578125" style="25" customWidth="1"/>
    <col min="2" max="2" width="25.85546875" style="25" customWidth="1"/>
    <col min="3" max="3" width="16.7109375" style="25" customWidth="1"/>
    <col min="4" max="4" width="13.28515625" style="25" customWidth="1"/>
    <col min="5" max="5" width="12.28515625" style="25" customWidth="1"/>
    <col min="6" max="6" width="13.42578125" style="25" customWidth="1"/>
    <col min="7" max="7" width="20.85546875" style="25" customWidth="1"/>
    <col min="8" max="8" width="23.28515625" style="25" customWidth="1"/>
    <col min="9" max="256" width="9.140625" style="25"/>
    <col min="257" max="257" width="5.42578125" style="25" customWidth="1"/>
    <col min="258" max="258" width="25.85546875" style="25" customWidth="1"/>
    <col min="259" max="259" width="16.7109375" style="25" customWidth="1"/>
    <col min="260" max="260" width="13.28515625" style="25" customWidth="1"/>
    <col min="261" max="261" width="12.28515625" style="25" customWidth="1"/>
    <col min="262" max="262" width="13.42578125" style="25" customWidth="1"/>
    <col min="263" max="263" width="20.85546875" style="25" customWidth="1"/>
    <col min="264" max="264" width="23.28515625" style="25" customWidth="1"/>
    <col min="265" max="512" width="9.140625" style="25"/>
    <col min="513" max="513" width="5.42578125" style="25" customWidth="1"/>
    <col min="514" max="514" width="25.85546875" style="25" customWidth="1"/>
    <col min="515" max="515" width="16.7109375" style="25" customWidth="1"/>
    <col min="516" max="516" width="13.28515625" style="25" customWidth="1"/>
    <col min="517" max="517" width="12.28515625" style="25" customWidth="1"/>
    <col min="518" max="518" width="13.42578125" style="25" customWidth="1"/>
    <col min="519" max="519" width="20.85546875" style="25" customWidth="1"/>
    <col min="520" max="520" width="23.28515625" style="25" customWidth="1"/>
    <col min="521" max="768" width="9.140625" style="25"/>
    <col min="769" max="769" width="5.42578125" style="25" customWidth="1"/>
    <col min="770" max="770" width="25.85546875" style="25" customWidth="1"/>
    <col min="771" max="771" width="16.7109375" style="25" customWidth="1"/>
    <col min="772" max="772" width="13.28515625" style="25" customWidth="1"/>
    <col min="773" max="773" width="12.28515625" style="25" customWidth="1"/>
    <col min="774" max="774" width="13.42578125" style="25" customWidth="1"/>
    <col min="775" max="775" width="20.85546875" style="25" customWidth="1"/>
    <col min="776" max="776" width="23.28515625" style="25" customWidth="1"/>
    <col min="777" max="1024" width="9.140625" style="25"/>
    <col min="1025" max="1025" width="5.42578125" style="25" customWidth="1"/>
    <col min="1026" max="1026" width="25.85546875" style="25" customWidth="1"/>
    <col min="1027" max="1027" width="16.7109375" style="25" customWidth="1"/>
    <col min="1028" max="1028" width="13.28515625" style="25" customWidth="1"/>
    <col min="1029" max="1029" width="12.28515625" style="25" customWidth="1"/>
    <col min="1030" max="1030" width="13.42578125" style="25" customWidth="1"/>
    <col min="1031" max="1031" width="20.85546875" style="25" customWidth="1"/>
    <col min="1032" max="1032" width="23.28515625" style="25" customWidth="1"/>
    <col min="1033" max="1280" width="9.140625" style="25"/>
    <col min="1281" max="1281" width="5.42578125" style="25" customWidth="1"/>
    <col min="1282" max="1282" width="25.85546875" style="25" customWidth="1"/>
    <col min="1283" max="1283" width="16.7109375" style="25" customWidth="1"/>
    <col min="1284" max="1284" width="13.28515625" style="25" customWidth="1"/>
    <col min="1285" max="1285" width="12.28515625" style="25" customWidth="1"/>
    <col min="1286" max="1286" width="13.42578125" style="25" customWidth="1"/>
    <col min="1287" max="1287" width="20.85546875" style="25" customWidth="1"/>
    <col min="1288" max="1288" width="23.28515625" style="25" customWidth="1"/>
    <col min="1289" max="1536" width="9.140625" style="25"/>
    <col min="1537" max="1537" width="5.42578125" style="25" customWidth="1"/>
    <col min="1538" max="1538" width="25.85546875" style="25" customWidth="1"/>
    <col min="1539" max="1539" width="16.7109375" style="25" customWidth="1"/>
    <col min="1540" max="1540" width="13.28515625" style="25" customWidth="1"/>
    <col min="1541" max="1541" width="12.28515625" style="25" customWidth="1"/>
    <col min="1542" max="1542" width="13.42578125" style="25" customWidth="1"/>
    <col min="1543" max="1543" width="20.85546875" style="25" customWidth="1"/>
    <col min="1544" max="1544" width="23.28515625" style="25" customWidth="1"/>
    <col min="1545" max="1792" width="9.140625" style="25"/>
    <col min="1793" max="1793" width="5.42578125" style="25" customWidth="1"/>
    <col min="1794" max="1794" width="25.85546875" style="25" customWidth="1"/>
    <col min="1795" max="1795" width="16.7109375" style="25" customWidth="1"/>
    <col min="1796" max="1796" width="13.28515625" style="25" customWidth="1"/>
    <col min="1797" max="1797" width="12.28515625" style="25" customWidth="1"/>
    <col min="1798" max="1798" width="13.42578125" style="25" customWidth="1"/>
    <col min="1799" max="1799" width="20.85546875" style="25" customWidth="1"/>
    <col min="1800" max="1800" width="23.28515625" style="25" customWidth="1"/>
    <col min="1801" max="2048" width="9.140625" style="25"/>
    <col min="2049" max="2049" width="5.42578125" style="25" customWidth="1"/>
    <col min="2050" max="2050" width="25.85546875" style="25" customWidth="1"/>
    <col min="2051" max="2051" width="16.7109375" style="25" customWidth="1"/>
    <col min="2052" max="2052" width="13.28515625" style="25" customWidth="1"/>
    <col min="2053" max="2053" width="12.28515625" style="25" customWidth="1"/>
    <col min="2054" max="2054" width="13.42578125" style="25" customWidth="1"/>
    <col min="2055" max="2055" width="20.85546875" style="25" customWidth="1"/>
    <col min="2056" max="2056" width="23.28515625" style="25" customWidth="1"/>
    <col min="2057" max="2304" width="9.140625" style="25"/>
    <col min="2305" max="2305" width="5.42578125" style="25" customWidth="1"/>
    <col min="2306" max="2306" width="25.85546875" style="25" customWidth="1"/>
    <col min="2307" max="2307" width="16.7109375" style="25" customWidth="1"/>
    <col min="2308" max="2308" width="13.28515625" style="25" customWidth="1"/>
    <col min="2309" max="2309" width="12.28515625" style="25" customWidth="1"/>
    <col min="2310" max="2310" width="13.42578125" style="25" customWidth="1"/>
    <col min="2311" max="2311" width="20.85546875" style="25" customWidth="1"/>
    <col min="2312" max="2312" width="23.28515625" style="25" customWidth="1"/>
    <col min="2313" max="2560" width="9.140625" style="25"/>
    <col min="2561" max="2561" width="5.42578125" style="25" customWidth="1"/>
    <col min="2562" max="2562" width="25.85546875" style="25" customWidth="1"/>
    <col min="2563" max="2563" width="16.7109375" style="25" customWidth="1"/>
    <col min="2564" max="2564" width="13.28515625" style="25" customWidth="1"/>
    <col min="2565" max="2565" width="12.28515625" style="25" customWidth="1"/>
    <col min="2566" max="2566" width="13.42578125" style="25" customWidth="1"/>
    <col min="2567" max="2567" width="20.85546875" style="25" customWidth="1"/>
    <col min="2568" max="2568" width="23.28515625" style="25" customWidth="1"/>
    <col min="2569" max="2816" width="9.140625" style="25"/>
    <col min="2817" max="2817" width="5.42578125" style="25" customWidth="1"/>
    <col min="2818" max="2818" width="25.85546875" style="25" customWidth="1"/>
    <col min="2819" max="2819" width="16.7109375" style="25" customWidth="1"/>
    <col min="2820" max="2820" width="13.28515625" style="25" customWidth="1"/>
    <col min="2821" max="2821" width="12.28515625" style="25" customWidth="1"/>
    <col min="2822" max="2822" width="13.42578125" style="25" customWidth="1"/>
    <col min="2823" max="2823" width="20.85546875" style="25" customWidth="1"/>
    <col min="2824" max="2824" width="23.28515625" style="25" customWidth="1"/>
    <col min="2825" max="3072" width="9.140625" style="25"/>
    <col min="3073" max="3073" width="5.42578125" style="25" customWidth="1"/>
    <col min="3074" max="3074" width="25.85546875" style="25" customWidth="1"/>
    <col min="3075" max="3075" width="16.7109375" style="25" customWidth="1"/>
    <col min="3076" max="3076" width="13.28515625" style="25" customWidth="1"/>
    <col min="3077" max="3077" width="12.28515625" style="25" customWidth="1"/>
    <col min="3078" max="3078" width="13.42578125" style="25" customWidth="1"/>
    <col min="3079" max="3079" width="20.85546875" style="25" customWidth="1"/>
    <col min="3080" max="3080" width="23.28515625" style="25" customWidth="1"/>
    <col min="3081" max="3328" width="9.140625" style="25"/>
    <col min="3329" max="3329" width="5.42578125" style="25" customWidth="1"/>
    <col min="3330" max="3330" width="25.85546875" style="25" customWidth="1"/>
    <col min="3331" max="3331" width="16.7109375" style="25" customWidth="1"/>
    <col min="3332" max="3332" width="13.28515625" style="25" customWidth="1"/>
    <col min="3333" max="3333" width="12.28515625" style="25" customWidth="1"/>
    <col min="3334" max="3334" width="13.42578125" style="25" customWidth="1"/>
    <col min="3335" max="3335" width="20.85546875" style="25" customWidth="1"/>
    <col min="3336" max="3336" width="23.28515625" style="25" customWidth="1"/>
    <col min="3337" max="3584" width="9.140625" style="25"/>
    <col min="3585" max="3585" width="5.42578125" style="25" customWidth="1"/>
    <col min="3586" max="3586" width="25.85546875" style="25" customWidth="1"/>
    <col min="3587" max="3587" width="16.7109375" style="25" customWidth="1"/>
    <col min="3588" max="3588" width="13.28515625" style="25" customWidth="1"/>
    <col min="3589" max="3589" width="12.28515625" style="25" customWidth="1"/>
    <col min="3590" max="3590" width="13.42578125" style="25" customWidth="1"/>
    <col min="3591" max="3591" width="20.85546875" style="25" customWidth="1"/>
    <col min="3592" max="3592" width="23.28515625" style="25" customWidth="1"/>
    <col min="3593" max="3840" width="9.140625" style="25"/>
    <col min="3841" max="3841" width="5.42578125" style="25" customWidth="1"/>
    <col min="3842" max="3842" width="25.85546875" style="25" customWidth="1"/>
    <col min="3843" max="3843" width="16.7109375" style="25" customWidth="1"/>
    <col min="3844" max="3844" width="13.28515625" style="25" customWidth="1"/>
    <col min="3845" max="3845" width="12.28515625" style="25" customWidth="1"/>
    <col min="3846" max="3846" width="13.42578125" style="25" customWidth="1"/>
    <col min="3847" max="3847" width="20.85546875" style="25" customWidth="1"/>
    <col min="3848" max="3848" width="23.28515625" style="25" customWidth="1"/>
    <col min="3849" max="4096" width="9.140625" style="25"/>
    <col min="4097" max="4097" width="5.42578125" style="25" customWidth="1"/>
    <col min="4098" max="4098" width="25.85546875" style="25" customWidth="1"/>
    <col min="4099" max="4099" width="16.7109375" style="25" customWidth="1"/>
    <col min="4100" max="4100" width="13.28515625" style="25" customWidth="1"/>
    <col min="4101" max="4101" width="12.28515625" style="25" customWidth="1"/>
    <col min="4102" max="4102" width="13.42578125" style="25" customWidth="1"/>
    <col min="4103" max="4103" width="20.85546875" style="25" customWidth="1"/>
    <col min="4104" max="4104" width="23.28515625" style="25" customWidth="1"/>
    <col min="4105" max="4352" width="9.140625" style="25"/>
    <col min="4353" max="4353" width="5.42578125" style="25" customWidth="1"/>
    <col min="4354" max="4354" width="25.85546875" style="25" customWidth="1"/>
    <col min="4355" max="4355" width="16.7109375" style="25" customWidth="1"/>
    <col min="4356" max="4356" width="13.28515625" style="25" customWidth="1"/>
    <col min="4357" max="4357" width="12.28515625" style="25" customWidth="1"/>
    <col min="4358" max="4358" width="13.42578125" style="25" customWidth="1"/>
    <col min="4359" max="4359" width="20.85546875" style="25" customWidth="1"/>
    <col min="4360" max="4360" width="23.28515625" style="25" customWidth="1"/>
    <col min="4361" max="4608" width="9.140625" style="25"/>
    <col min="4609" max="4609" width="5.42578125" style="25" customWidth="1"/>
    <col min="4610" max="4610" width="25.85546875" style="25" customWidth="1"/>
    <col min="4611" max="4611" width="16.7109375" style="25" customWidth="1"/>
    <col min="4612" max="4612" width="13.28515625" style="25" customWidth="1"/>
    <col min="4613" max="4613" width="12.28515625" style="25" customWidth="1"/>
    <col min="4614" max="4614" width="13.42578125" style="25" customWidth="1"/>
    <col min="4615" max="4615" width="20.85546875" style="25" customWidth="1"/>
    <col min="4616" max="4616" width="23.28515625" style="25" customWidth="1"/>
    <col min="4617" max="4864" width="9.140625" style="25"/>
    <col min="4865" max="4865" width="5.42578125" style="25" customWidth="1"/>
    <col min="4866" max="4866" width="25.85546875" style="25" customWidth="1"/>
    <col min="4867" max="4867" width="16.7109375" style="25" customWidth="1"/>
    <col min="4868" max="4868" width="13.28515625" style="25" customWidth="1"/>
    <col min="4869" max="4869" width="12.28515625" style="25" customWidth="1"/>
    <col min="4870" max="4870" width="13.42578125" style="25" customWidth="1"/>
    <col min="4871" max="4871" width="20.85546875" style="25" customWidth="1"/>
    <col min="4872" max="4872" width="23.28515625" style="25" customWidth="1"/>
    <col min="4873" max="5120" width="9.140625" style="25"/>
    <col min="5121" max="5121" width="5.42578125" style="25" customWidth="1"/>
    <col min="5122" max="5122" width="25.85546875" style="25" customWidth="1"/>
    <col min="5123" max="5123" width="16.7109375" style="25" customWidth="1"/>
    <col min="5124" max="5124" width="13.28515625" style="25" customWidth="1"/>
    <col min="5125" max="5125" width="12.28515625" style="25" customWidth="1"/>
    <col min="5126" max="5126" width="13.42578125" style="25" customWidth="1"/>
    <col min="5127" max="5127" width="20.85546875" style="25" customWidth="1"/>
    <col min="5128" max="5128" width="23.28515625" style="25" customWidth="1"/>
    <col min="5129" max="5376" width="9.140625" style="25"/>
    <col min="5377" max="5377" width="5.42578125" style="25" customWidth="1"/>
    <col min="5378" max="5378" width="25.85546875" style="25" customWidth="1"/>
    <col min="5379" max="5379" width="16.7109375" style="25" customWidth="1"/>
    <col min="5380" max="5380" width="13.28515625" style="25" customWidth="1"/>
    <col min="5381" max="5381" width="12.28515625" style="25" customWidth="1"/>
    <col min="5382" max="5382" width="13.42578125" style="25" customWidth="1"/>
    <col min="5383" max="5383" width="20.85546875" style="25" customWidth="1"/>
    <col min="5384" max="5384" width="23.28515625" style="25" customWidth="1"/>
    <col min="5385" max="5632" width="9.140625" style="25"/>
    <col min="5633" max="5633" width="5.42578125" style="25" customWidth="1"/>
    <col min="5634" max="5634" width="25.85546875" style="25" customWidth="1"/>
    <col min="5635" max="5635" width="16.7109375" style="25" customWidth="1"/>
    <col min="5636" max="5636" width="13.28515625" style="25" customWidth="1"/>
    <col min="5637" max="5637" width="12.28515625" style="25" customWidth="1"/>
    <col min="5638" max="5638" width="13.42578125" style="25" customWidth="1"/>
    <col min="5639" max="5639" width="20.85546875" style="25" customWidth="1"/>
    <col min="5640" max="5640" width="23.28515625" style="25" customWidth="1"/>
    <col min="5641" max="5888" width="9.140625" style="25"/>
    <col min="5889" max="5889" width="5.42578125" style="25" customWidth="1"/>
    <col min="5890" max="5890" width="25.85546875" style="25" customWidth="1"/>
    <col min="5891" max="5891" width="16.7109375" style="25" customWidth="1"/>
    <col min="5892" max="5892" width="13.28515625" style="25" customWidth="1"/>
    <col min="5893" max="5893" width="12.28515625" style="25" customWidth="1"/>
    <col min="5894" max="5894" width="13.42578125" style="25" customWidth="1"/>
    <col min="5895" max="5895" width="20.85546875" style="25" customWidth="1"/>
    <col min="5896" max="5896" width="23.28515625" style="25" customWidth="1"/>
    <col min="5897" max="6144" width="9.140625" style="25"/>
    <col min="6145" max="6145" width="5.42578125" style="25" customWidth="1"/>
    <col min="6146" max="6146" width="25.85546875" style="25" customWidth="1"/>
    <col min="6147" max="6147" width="16.7109375" style="25" customWidth="1"/>
    <col min="6148" max="6148" width="13.28515625" style="25" customWidth="1"/>
    <col min="6149" max="6149" width="12.28515625" style="25" customWidth="1"/>
    <col min="6150" max="6150" width="13.42578125" style="25" customWidth="1"/>
    <col min="6151" max="6151" width="20.85546875" style="25" customWidth="1"/>
    <col min="6152" max="6152" width="23.28515625" style="25" customWidth="1"/>
    <col min="6153" max="6400" width="9.140625" style="25"/>
    <col min="6401" max="6401" width="5.42578125" style="25" customWidth="1"/>
    <col min="6402" max="6402" width="25.85546875" style="25" customWidth="1"/>
    <col min="6403" max="6403" width="16.7109375" style="25" customWidth="1"/>
    <col min="6404" max="6404" width="13.28515625" style="25" customWidth="1"/>
    <col min="6405" max="6405" width="12.28515625" style="25" customWidth="1"/>
    <col min="6406" max="6406" width="13.42578125" style="25" customWidth="1"/>
    <col min="6407" max="6407" width="20.85546875" style="25" customWidth="1"/>
    <col min="6408" max="6408" width="23.28515625" style="25" customWidth="1"/>
    <col min="6409" max="6656" width="9.140625" style="25"/>
    <col min="6657" max="6657" width="5.42578125" style="25" customWidth="1"/>
    <col min="6658" max="6658" width="25.85546875" style="25" customWidth="1"/>
    <col min="6659" max="6659" width="16.7109375" style="25" customWidth="1"/>
    <col min="6660" max="6660" width="13.28515625" style="25" customWidth="1"/>
    <col min="6661" max="6661" width="12.28515625" style="25" customWidth="1"/>
    <col min="6662" max="6662" width="13.42578125" style="25" customWidth="1"/>
    <col min="6663" max="6663" width="20.85546875" style="25" customWidth="1"/>
    <col min="6664" max="6664" width="23.28515625" style="25" customWidth="1"/>
    <col min="6665" max="6912" width="9.140625" style="25"/>
    <col min="6913" max="6913" width="5.42578125" style="25" customWidth="1"/>
    <col min="6914" max="6914" width="25.85546875" style="25" customWidth="1"/>
    <col min="6915" max="6915" width="16.7109375" style="25" customWidth="1"/>
    <col min="6916" max="6916" width="13.28515625" style="25" customWidth="1"/>
    <col min="6917" max="6917" width="12.28515625" style="25" customWidth="1"/>
    <col min="6918" max="6918" width="13.42578125" style="25" customWidth="1"/>
    <col min="6919" max="6919" width="20.85546875" style="25" customWidth="1"/>
    <col min="6920" max="6920" width="23.28515625" style="25" customWidth="1"/>
    <col min="6921" max="7168" width="9.140625" style="25"/>
    <col min="7169" max="7169" width="5.42578125" style="25" customWidth="1"/>
    <col min="7170" max="7170" width="25.85546875" style="25" customWidth="1"/>
    <col min="7171" max="7171" width="16.7109375" style="25" customWidth="1"/>
    <col min="7172" max="7172" width="13.28515625" style="25" customWidth="1"/>
    <col min="7173" max="7173" width="12.28515625" style="25" customWidth="1"/>
    <col min="7174" max="7174" width="13.42578125" style="25" customWidth="1"/>
    <col min="7175" max="7175" width="20.85546875" style="25" customWidth="1"/>
    <col min="7176" max="7176" width="23.28515625" style="25" customWidth="1"/>
    <col min="7177" max="7424" width="9.140625" style="25"/>
    <col min="7425" max="7425" width="5.42578125" style="25" customWidth="1"/>
    <col min="7426" max="7426" width="25.85546875" style="25" customWidth="1"/>
    <col min="7427" max="7427" width="16.7109375" style="25" customWidth="1"/>
    <col min="7428" max="7428" width="13.28515625" style="25" customWidth="1"/>
    <col min="7429" max="7429" width="12.28515625" style="25" customWidth="1"/>
    <col min="7430" max="7430" width="13.42578125" style="25" customWidth="1"/>
    <col min="7431" max="7431" width="20.85546875" style="25" customWidth="1"/>
    <col min="7432" max="7432" width="23.28515625" style="25" customWidth="1"/>
    <col min="7433" max="7680" width="9.140625" style="25"/>
    <col min="7681" max="7681" width="5.42578125" style="25" customWidth="1"/>
    <col min="7682" max="7682" width="25.85546875" style="25" customWidth="1"/>
    <col min="7683" max="7683" width="16.7109375" style="25" customWidth="1"/>
    <col min="7684" max="7684" width="13.28515625" style="25" customWidth="1"/>
    <col min="7685" max="7685" width="12.28515625" style="25" customWidth="1"/>
    <col min="7686" max="7686" width="13.42578125" style="25" customWidth="1"/>
    <col min="7687" max="7687" width="20.85546875" style="25" customWidth="1"/>
    <col min="7688" max="7688" width="23.28515625" style="25" customWidth="1"/>
    <col min="7689" max="7936" width="9.140625" style="25"/>
    <col min="7937" max="7937" width="5.42578125" style="25" customWidth="1"/>
    <col min="7938" max="7938" width="25.85546875" style="25" customWidth="1"/>
    <col min="7939" max="7939" width="16.7109375" style="25" customWidth="1"/>
    <col min="7940" max="7940" width="13.28515625" style="25" customWidth="1"/>
    <col min="7941" max="7941" width="12.28515625" style="25" customWidth="1"/>
    <col min="7942" max="7942" width="13.42578125" style="25" customWidth="1"/>
    <col min="7943" max="7943" width="20.85546875" style="25" customWidth="1"/>
    <col min="7944" max="7944" width="23.28515625" style="25" customWidth="1"/>
    <col min="7945" max="8192" width="9.140625" style="25"/>
    <col min="8193" max="8193" width="5.42578125" style="25" customWidth="1"/>
    <col min="8194" max="8194" width="25.85546875" style="25" customWidth="1"/>
    <col min="8195" max="8195" width="16.7109375" style="25" customWidth="1"/>
    <col min="8196" max="8196" width="13.28515625" style="25" customWidth="1"/>
    <col min="8197" max="8197" width="12.28515625" style="25" customWidth="1"/>
    <col min="8198" max="8198" width="13.42578125" style="25" customWidth="1"/>
    <col min="8199" max="8199" width="20.85546875" style="25" customWidth="1"/>
    <col min="8200" max="8200" width="23.28515625" style="25" customWidth="1"/>
    <col min="8201" max="8448" width="9.140625" style="25"/>
    <col min="8449" max="8449" width="5.42578125" style="25" customWidth="1"/>
    <col min="8450" max="8450" width="25.85546875" style="25" customWidth="1"/>
    <col min="8451" max="8451" width="16.7109375" style="25" customWidth="1"/>
    <col min="8452" max="8452" width="13.28515625" style="25" customWidth="1"/>
    <col min="8453" max="8453" width="12.28515625" style="25" customWidth="1"/>
    <col min="8454" max="8454" width="13.42578125" style="25" customWidth="1"/>
    <col min="8455" max="8455" width="20.85546875" style="25" customWidth="1"/>
    <col min="8456" max="8456" width="23.28515625" style="25" customWidth="1"/>
    <col min="8457" max="8704" width="9.140625" style="25"/>
    <col min="8705" max="8705" width="5.42578125" style="25" customWidth="1"/>
    <col min="8706" max="8706" width="25.85546875" style="25" customWidth="1"/>
    <col min="8707" max="8707" width="16.7109375" style="25" customWidth="1"/>
    <col min="8708" max="8708" width="13.28515625" style="25" customWidth="1"/>
    <col min="8709" max="8709" width="12.28515625" style="25" customWidth="1"/>
    <col min="8710" max="8710" width="13.42578125" style="25" customWidth="1"/>
    <col min="8711" max="8711" width="20.85546875" style="25" customWidth="1"/>
    <col min="8712" max="8712" width="23.28515625" style="25" customWidth="1"/>
    <col min="8713" max="8960" width="9.140625" style="25"/>
    <col min="8961" max="8961" width="5.42578125" style="25" customWidth="1"/>
    <col min="8962" max="8962" width="25.85546875" style="25" customWidth="1"/>
    <col min="8963" max="8963" width="16.7109375" style="25" customWidth="1"/>
    <col min="8964" max="8964" width="13.28515625" style="25" customWidth="1"/>
    <col min="8965" max="8965" width="12.28515625" style="25" customWidth="1"/>
    <col min="8966" max="8966" width="13.42578125" style="25" customWidth="1"/>
    <col min="8967" max="8967" width="20.85546875" style="25" customWidth="1"/>
    <col min="8968" max="8968" width="23.28515625" style="25" customWidth="1"/>
    <col min="8969" max="9216" width="9.140625" style="25"/>
    <col min="9217" max="9217" width="5.42578125" style="25" customWidth="1"/>
    <col min="9218" max="9218" width="25.85546875" style="25" customWidth="1"/>
    <col min="9219" max="9219" width="16.7109375" style="25" customWidth="1"/>
    <col min="9220" max="9220" width="13.28515625" style="25" customWidth="1"/>
    <col min="9221" max="9221" width="12.28515625" style="25" customWidth="1"/>
    <col min="9222" max="9222" width="13.42578125" style="25" customWidth="1"/>
    <col min="9223" max="9223" width="20.85546875" style="25" customWidth="1"/>
    <col min="9224" max="9224" width="23.28515625" style="25" customWidth="1"/>
    <col min="9225" max="9472" width="9.140625" style="25"/>
    <col min="9473" max="9473" width="5.42578125" style="25" customWidth="1"/>
    <col min="9474" max="9474" width="25.85546875" style="25" customWidth="1"/>
    <col min="9475" max="9475" width="16.7109375" style="25" customWidth="1"/>
    <col min="9476" max="9476" width="13.28515625" style="25" customWidth="1"/>
    <col min="9477" max="9477" width="12.28515625" style="25" customWidth="1"/>
    <col min="9478" max="9478" width="13.42578125" style="25" customWidth="1"/>
    <col min="9479" max="9479" width="20.85546875" style="25" customWidth="1"/>
    <col min="9480" max="9480" width="23.28515625" style="25" customWidth="1"/>
    <col min="9481" max="9728" width="9.140625" style="25"/>
    <col min="9729" max="9729" width="5.42578125" style="25" customWidth="1"/>
    <col min="9730" max="9730" width="25.85546875" style="25" customWidth="1"/>
    <col min="9731" max="9731" width="16.7109375" style="25" customWidth="1"/>
    <col min="9732" max="9732" width="13.28515625" style="25" customWidth="1"/>
    <col min="9733" max="9733" width="12.28515625" style="25" customWidth="1"/>
    <col min="9734" max="9734" width="13.42578125" style="25" customWidth="1"/>
    <col min="9735" max="9735" width="20.85546875" style="25" customWidth="1"/>
    <col min="9736" max="9736" width="23.28515625" style="25" customWidth="1"/>
    <col min="9737" max="9984" width="9.140625" style="25"/>
    <col min="9985" max="9985" width="5.42578125" style="25" customWidth="1"/>
    <col min="9986" max="9986" width="25.85546875" style="25" customWidth="1"/>
    <col min="9987" max="9987" width="16.7109375" style="25" customWidth="1"/>
    <col min="9988" max="9988" width="13.28515625" style="25" customWidth="1"/>
    <col min="9989" max="9989" width="12.28515625" style="25" customWidth="1"/>
    <col min="9990" max="9990" width="13.42578125" style="25" customWidth="1"/>
    <col min="9991" max="9991" width="20.85546875" style="25" customWidth="1"/>
    <col min="9992" max="9992" width="23.28515625" style="25" customWidth="1"/>
    <col min="9993" max="10240" width="9.140625" style="25"/>
    <col min="10241" max="10241" width="5.42578125" style="25" customWidth="1"/>
    <col min="10242" max="10242" width="25.85546875" style="25" customWidth="1"/>
    <col min="10243" max="10243" width="16.7109375" style="25" customWidth="1"/>
    <col min="10244" max="10244" width="13.28515625" style="25" customWidth="1"/>
    <col min="10245" max="10245" width="12.28515625" style="25" customWidth="1"/>
    <col min="10246" max="10246" width="13.42578125" style="25" customWidth="1"/>
    <col min="10247" max="10247" width="20.85546875" style="25" customWidth="1"/>
    <col min="10248" max="10248" width="23.28515625" style="25" customWidth="1"/>
    <col min="10249" max="10496" width="9.140625" style="25"/>
    <col min="10497" max="10497" width="5.42578125" style="25" customWidth="1"/>
    <col min="10498" max="10498" width="25.85546875" style="25" customWidth="1"/>
    <col min="10499" max="10499" width="16.7109375" style="25" customWidth="1"/>
    <col min="10500" max="10500" width="13.28515625" style="25" customWidth="1"/>
    <col min="10501" max="10501" width="12.28515625" style="25" customWidth="1"/>
    <col min="10502" max="10502" width="13.42578125" style="25" customWidth="1"/>
    <col min="10503" max="10503" width="20.85546875" style="25" customWidth="1"/>
    <col min="10504" max="10504" width="23.28515625" style="25" customWidth="1"/>
    <col min="10505" max="10752" width="9.140625" style="25"/>
    <col min="10753" max="10753" width="5.42578125" style="25" customWidth="1"/>
    <col min="10754" max="10754" width="25.85546875" style="25" customWidth="1"/>
    <col min="10755" max="10755" width="16.7109375" style="25" customWidth="1"/>
    <col min="10756" max="10756" width="13.28515625" style="25" customWidth="1"/>
    <col min="10757" max="10757" width="12.28515625" style="25" customWidth="1"/>
    <col min="10758" max="10758" width="13.42578125" style="25" customWidth="1"/>
    <col min="10759" max="10759" width="20.85546875" style="25" customWidth="1"/>
    <col min="10760" max="10760" width="23.28515625" style="25" customWidth="1"/>
    <col min="10761" max="11008" width="9.140625" style="25"/>
    <col min="11009" max="11009" width="5.42578125" style="25" customWidth="1"/>
    <col min="11010" max="11010" width="25.85546875" style="25" customWidth="1"/>
    <col min="11011" max="11011" width="16.7109375" style="25" customWidth="1"/>
    <col min="11012" max="11012" width="13.28515625" style="25" customWidth="1"/>
    <col min="11013" max="11013" width="12.28515625" style="25" customWidth="1"/>
    <col min="11014" max="11014" width="13.42578125" style="25" customWidth="1"/>
    <col min="11015" max="11015" width="20.85546875" style="25" customWidth="1"/>
    <col min="11016" max="11016" width="23.28515625" style="25" customWidth="1"/>
    <col min="11017" max="11264" width="9.140625" style="25"/>
    <col min="11265" max="11265" width="5.42578125" style="25" customWidth="1"/>
    <col min="11266" max="11266" width="25.85546875" style="25" customWidth="1"/>
    <col min="11267" max="11267" width="16.7109375" style="25" customWidth="1"/>
    <col min="11268" max="11268" width="13.28515625" style="25" customWidth="1"/>
    <col min="11269" max="11269" width="12.28515625" style="25" customWidth="1"/>
    <col min="11270" max="11270" width="13.42578125" style="25" customWidth="1"/>
    <col min="11271" max="11271" width="20.85546875" style="25" customWidth="1"/>
    <col min="11272" max="11272" width="23.28515625" style="25" customWidth="1"/>
    <col min="11273" max="11520" width="9.140625" style="25"/>
    <col min="11521" max="11521" width="5.42578125" style="25" customWidth="1"/>
    <col min="11522" max="11522" width="25.85546875" style="25" customWidth="1"/>
    <col min="11523" max="11523" width="16.7109375" style="25" customWidth="1"/>
    <col min="11524" max="11524" width="13.28515625" style="25" customWidth="1"/>
    <col min="11525" max="11525" width="12.28515625" style="25" customWidth="1"/>
    <col min="11526" max="11526" width="13.42578125" style="25" customWidth="1"/>
    <col min="11527" max="11527" width="20.85546875" style="25" customWidth="1"/>
    <col min="11528" max="11528" width="23.28515625" style="25" customWidth="1"/>
    <col min="11529" max="11776" width="9.140625" style="25"/>
    <col min="11777" max="11777" width="5.42578125" style="25" customWidth="1"/>
    <col min="11778" max="11778" width="25.85546875" style="25" customWidth="1"/>
    <col min="11779" max="11779" width="16.7109375" style="25" customWidth="1"/>
    <col min="11780" max="11780" width="13.28515625" style="25" customWidth="1"/>
    <col min="11781" max="11781" width="12.28515625" style="25" customWidth="1"/>
    <col min="11782" max="11782" width="13.42578125" style="25" customWidth="1"/>
    <col min="11783" max="11783" width="20.85546875" style="25" customWidth="1"/>
    <col min="11784" max="11784" width="23.28515625" style="25" customWidth="1"/>
    <col min="11785" max="12032" width="9.140625" style="25"/>
    <col min="12033" max="12033" width="5.42578125" style="25" customWidth="1"/>
    <col min="12034" max="12034" width="25.85546875" style="25" customWidth="1"/>
    <col min="12035" max="12035" width="16.7109375" style="25" customWidth="1"/>
    <col min="12036" max="12036" width="13.28515625" style="25" customWidth="1"/>
    <col min="12037" max="12037" width="12.28515625" style="25" customWidth="1"/>
    <col min="12038" max="12038" width="13.42578125" style="25" customWidth="1"/>
    <col min="12039" max="12039" width="20.85546875" style="25" customWidth="1"/>
    <col min="12040" max="12040" width="23.28515625" style="25" customWidth="1"/>
    <col min="12041" max="12288" width="9.140625" style="25"/>
    <col min="12289" max="12289" width="5.42578125" style="25" customWidth="1"/>
    <col min="12290" max="12290" width="25.85546875" style="25" customWidth="1"/>
    <col min="12291" max="12291" width="16.7109375" style="25" customWidth="1"/>
    <col min="12292" max="12292" width="13.28515625" style="25" customWidth="1"/>
    <col min="12293" max="12293" width="12.28515625" style="25" customWidth="1"/>
    <col min="12294" max="12294" width="13.42578125" style="25" customWidth="1"/>
    <col min="12295" max="12295" width="20.85546875" style="25" customWidth="1"/>
    <col min="12296" max="12296" width="23.28515625" style="25" customWidth="1"/>
    <col min="12297" max="12544" width="9.140625" style="25"/>
    <col min="12545" max="12545" width="5.42578125" style="25" customWidth="1"/>
    <col min="12546" max="12546" width="25.85546875" style="25" customWidth="1"/>
    <col min="12547" max="12547" width="16.7109375" style="25" customWidth="1"/>
    <col min="12548" max="12548" width="13.28515625" style="25" customWidth="1"/>
    <col min="12549" max="12549" width="12.28515625" style="25" customWidth="1"/>
    <col min="12550" max="12550" width="13.42578125" style="25" customWidth="1"/>
    <col min="12551" max="12551" width="20.85546875" style="25" customWidth="1"/>
    <col min="12552" max="12552" width="23.28515625" style="25" customWidth="1"/>
    <col min="12553" max="12800" width="9.140625" style="25"/>
    <col min="12801" max="12801" width="5.42578125" style="25" customWidth="1"/>
    <col min="12802" max="12802" width="25.85546875" style="25" customWidth="1"/>
    <col min="12803" max="12803" width="16.7109375" style="25" customWidth="1"/>
    <col min="12804" max="12804" width="13.28515625" style="25" customWidth="1"/>
    <col min="12805" max="12805" width="12.28515625" style="25" customWidth="1"/>
    <col min="12806" max="12806" width="13.42578125" style="25" customWidth="1"/>
    <col min="12807" max="12807" width="20.85546875" style="25" customWidth="1"/>
    <col min="12808" max="12808" width="23.28515625" style="25" customWidth="1"/>
    <col min="12809" max="13056" width="9.140625" style="25"/>
    <col min="13057" max="13057" width="5.42578125" style="25" customWidth="1"/>
    <col min="13058" max="13058" width="25.85546875" style="25" customWidth="1"/>
    <col min="13059" max="13059" width="16.7109375" style="25" customWidth="1"/>
    <col min="13060" max="13060" width="13.28515625" style="25" customWidth="1"/>
    <col min="13061" max="13061" width="12.28515625" style="25" customWidth="1"/>
    <col min="13062" max="13062" width="13.42578125" style="25" customWidth="1"/>
    <col min="13063" max="13063" width="20.85546875" style="25" customWidth="1"/>
    <col min="13064" max="13064" width="23.28515625" style="25" customWidth="1"/>
    <col min="13065" max="13312" width="9.140625" style="25"/>
    <col min="13313" max="13313" width="5.42578125" style="25" customWidth="1"/>
    <col min="13314" max="13314" width="25.85546875" style="25" customWidth="1"/>
    <col min="13315" max="13315" width="16.7109375" style="25" customWidth="1"/>
    <col min="13316" max="13316" width="13.28515625" style="25" customWidth="1"/>
    <col min="13317" max="13317" width="12.28515625" style="25" customWidth="1"/>
    <col min="13318" max="13318" width="13.42578125" style="25" customWidth="1"/>
    <col min="13319" max="13319" width="20.85546875" style="25" customWidth="1"/>
    <col min="13320" max="13320" width="23.28515625" style="25" customWidth="1"/>
    <col min="13321" max="13568" width="9.140625" style="25"/>
    <col min="13569" max="13569" width="5.42578125" style="25" customWidth="1"/>
    <col min="13570" max="13570" width="25.85546875" style="25" customWidth="1"/>
    <col min="13571" max="13571" width="16.7109375" style="25" customWidth="1"/>
    <col min="13572" max="13572" width="13.28515625" style="25" customWidth="1"/>
    <col min="13573" max="13573" width="12.28515625" style="25" customWidth="1"/>
    <col min="13574" max="13574" width="13.42578125" style="25" customWidth="1"/>
    <col min="13575" max="13575" width="20.85546875" style="25" customWidth="1"/>
    <col min="13576" max="13576" width="23.28515625" style="25" customWidth="1"/>
    <col min="13577" max="13824" width="9.140625" style="25"/>
    <col min="13825" max="13825" width="5.42578125" style="25" customWidth="1"/>
    <col min="13826" max="13826" width="25.85546875" style="25" customWidth="1"/>
    <col min="13827" max="13827" width="16.7109375" style="25" customWidth="1"/>
    <col min="13828" max="13828" width="13.28515625" style="25" customWidth="1"/>
    <col min="13829" max="13829" width="12.28515625" style="25" customWidth="1"/>
    <col min="13830" max="13830" width="13.42578125" style="25" customWidth="1"/>
    <col min="13831" max="13831" width="20.85546875" style="25" customWidth="1"/>
    <col min="13832" max="13832" width="23.28515625" style="25" customWidth="1"/>
    <col min="13833" max="14080" width="9.140625" style="25"/>
    <col min="14081" max="14081" width="5.42578125" style="25" customWidth="1"/>
    <col min="14082" max="14082" width="25.85546875" style="25" customWidth="1"/>
    <col min="14083" max="14083" width="16.7109375" style="25" customWidth="1"/>
    <col min="14084" max="14084" width="13.28515625" style="25" customWidth="1"/>
    <col min="14085" max="14085" width="12.28515625" style="25" customWidth="1"/>
    <col min="14086" max="14086" width="13.42578125" style="25" customWidth="1"/>
    <col min="14087" max="14087" width="20.85546875" style="25" customWidth="1"/>
    <col min="14088" max="14088" width="23.28515625" style="25" customWidth="1"/>
    <col min="14089" max="14336" width="9.140625" style="25"/>
    <col min="14337" max="14337" width="5.42578125" style="25" customWidth="1"/>
    <col min="14338" max="14338" width="25.85546875" style="25" customWidth="1"/>
    <col min="14339" max="14339" width="16.7109375" style="25" customWidth="1"/>
    <col min="14340" max="14340" width="13.28515625" style="25" customWidth="1"/>
    <col min="14341" max="14341" width="12.28515625" style="25" customWidth="1"/>
    <col min="14342" max="14342" width="13.42578125" style="25" customWidth="1"/>
    <col min="14343" max="14343" width="20.85546875" style="25" customWidth="1"/>
    <col min="14344" max="14344" width="23.28515625" style="25" customWidth="1"/>
    <col min="14345" max="14592" width="9.140625" style="25"/>
    <col min="14593" max="14593" width="5.42578125" style="25" customWidth="1"/>
    <col min="14594" max="14594" width="25.85546875" style="25" customWidth="1"/>
    <col min="14595" max="14595" width="16.7109375" style="25" customWidth="1"/>
    <col min="14596" max="14596" width="13.28515625" style="25" customWidth="1"/>
    <col min="14597" max="14597" width="12.28515625" style="25" customWidth="1"/>
    <col min="14598" max="14598" width="13.42578125" style="25" customWidth="1"/>
    <col min="14599" max="14599" width="20.85546875" style="25" customWidth="1"/>
    <col min="14600" max="14600" width="23.28515625" style="25" customWidth="1"/>
    <col min="14601" max="14848" width="9.140625" style="25"/>
    <col min="14849" max="14849" width="5.42578125" style="25" customWidth="1"/>
    <col min="14850" max="14850" width="25.85546875" style="25" customWidth="1"/>
    <col min="14851" max="14851" width="16.7109375" style="25" customWidth="1"/>
    <col min="14852" max="14852" width="13.28515625" style="25" customWidth="1"/>
    <col min="14853" max="14853" width="12.28515625" style="25" customWidth="1"/>
    <col min="14854" max="14854" width="13.42578125" style="25" customWidth="1"/>
    <col min="14855" max="14855" width="20.85546875" style="25" customWidth="1"/>
    <col min="14856" max="14856" width="23.28515625" style="25" customWidth="1"/>
    <col min="14857" max="15104" width="9.140625" style="25"/>
    <col min="15105" max="15105" width="5.42578125" style="25" customWidth="1"/>
    <col min="15106" max="15106" width="25.85546875" style="25" customWidth="1"/>
    <col min="15107" max="15107" width="16.7109375" style="25" customWidth="1"/>
    <col min="15108" max="15108" width="13.28515625" style="25" customWidth="1"/>
    <col min="15109" max="15109" width="12.28515625" style="25" customWidth="1"/>
    <col min="15110" max="15110" width="13.42578125" style="25" customWidth="1"/>
    <col min="15111" max="15111" width="20.85546875" style="25" customWidth="1"/>
    <col min="15112" max="15112" width="23.28515625" style="25" customWidth="1"/>
    <col min="15113" max="15360" width="9.140625" style="25"/>
    <col min="15361" max="15361" width="5.42578125" style="25" customWidth="1"/>
    <col min="15362" max="15362" width="25.85546875" style="25" customWidth="1"/>
    <col min="15363" max="15363" width="16.7109375" style="25" customWidth="1"/>
    <col min="15364" max="15364" width="13.28515625" style="25" customWidth="1"/>
    <col min="15365" max="15365" width="12.28515625" style="25" customWidth="1"/>
    <col min="15366" max="15366" width="13.42578125" style="25" customWidth="1"/>
    <col min="15367" max="15367" width="20.85546875" style="25" customWidth="1"/>
    <col min="15368" max="15368" width="23.28515625" style="25" customWidth="1"/>
    <col min="15369" max="15616" width="9.140625" style="25"/>
    <col min="15617" max="15617" width="5.42578125" style="25" customWidth="1"/>
    <col min="15618" max="15618" width="25.85546875" style="25" customWidth="1"/>
    <col min="15619" max="15619" width="16.7109375" style="25" customWidth="1"/>
    <col min="15620" max="15620" width="13.28515625" style="25" customWidth="1"/>
    <col min="15621" max="15621" width="12.28515625" style="25" customWidth="1"/>
    <col min="15622" max="15622" width="13.42578125" style="25" customWidth="1"/>
    <col min="15623" max="15623" width="20.85546875" style="25" customWidth="1"/>
    <col min="15624" max="15624" width="23.28515625" style="25" customWidth="1"/>
    <col min="15625" max="15872" width="9.140625" style="25"/>
    <col min="15873" max="15873" width="5.42578125" style="25" customWidth="1"/>
    <col min="15874" max="15874" width="25.85546875" style="25" customWidth="1"/>
    <col min="15875" max="15875" width="16.7109375" style="25" customWidth="1"/>
    <col min="15876" max="15876" width="13.28515625" style="25" customWidth="1"/>
    <col min="15877" max="15877" width="12.28515625" style="25" customWidth="1"/>
    <col min="15878" max="15878" width="13.42578125" style="25" customWidth="1"/>
    <col min="15879" max="15879" width="20.85546875" style="25" customWidth="1"/>
    <col min="15880" max="15880" width="23.28515625" style="25" customWidth="1"/>
    <col min="15881" max="16128" width="9.140625" style="25"/>
    <col min="16129" max="16129" width="5.42578125" style="25" customWidth="1"/>
    <col min="16130" max="16130" width="25.85546875" style="25" customWidth="1"/>
    <col min="16131" max="16131" width="16.7109375" style="25" customWidth="1"/>
    <col min="16132" max="16132" width="13.28515625" style="25" customWidth="1"/>
    <col min="16133" max="16133" width="12.28515625" style="25" customWidth="1"/>
    <col min="16134" max="16134" width="13.42578125" style="25" customWidth="1"/>
    <col min="16135" max="16135" width="20.85546875" style="25" customWidth="1"/>
    <col min="16136" max="16136" width="23.28515625" style="25" customWidth="1"/>
    <col min="16137" max="16384" width="9.140625" style="25"/>
  </cols>
  <sheetData>
    <row r="1" spans="1:8" x14ac:dyDescent="0.25">
      <c r="B1" s="26"/>
      <c r="C1" s="26"/>
      <c r="D1" s="26"/>
      <c r="F1" s="26"/>
      <c r="G1" s="26"/>
      <c r="H1" s="26"/>
    </row>
    <row r="2" spans="1:8" ht="21.75" customHeight="1" x14ac:dyDescent="0.25">
      <c r="B2" s="148" t="s">
        <v>213</v>
      </c>
      <c r="C2" s="149"/>
      <c r="D2" s="150"/>
      <c r="F2" s="38">
        <v>30822226445</v>
      </c>
      <c r="G2" s="27">
        <v>17224</v>
      </c>
      <c r="H2" s="27" t="s">
        <v>214</v>
      </c>
    </row>
    <row r="3" spans="1:8" x14ac:dyDescent="0.25">
      <c r="B3" s="25" t="s">
        <v>215</v>
      </c>
      <c r="F3" s="28" t="s">
        <v>216</v>
      </c>
      <c r="G3" s="28" t="s">
        <v>217</v>
      </c>
      <c r="H3" s="28" t="s">
        <v>218</v>
      </c>
    </row>
    <row r="4" spans="1:8" x14ac:dyDescent="0.25">
      <c r="F4" s="28"/>
      <c r="G4" s="28"/>
      <c r="H4" s="28"/>
    </row>
    <row r="5" spans="1:8" x14ac:dyDescent="0.25">
      <c r="F5" s="28"/>
      <c r="G5" s="28"/>
      <c r="H5" s="28"/>
    </row>
    <row r="6" spans="1:8" ht="15.75" x14ac:dyDescent="0.25">
      <c r="B6" s="151" t="s">
        <v>231</v>
      </c>
      <c r="C6" s="151"/>
      <c r="D6" s="151"/>
      <c r="E6" s="151"/>
      <c r="F6" s="151"/>
      <c r="G6" s="151"/>
      <c r="H6" s="151"/>
    </row>
    <row r="7" spans="1:8" ht="20.25" customHeight="1" x14ac:dyDescent="0.25">
      <c r="B7" s="29"/>
      <c r="C7" s="29"/>
      <c r="D7" s="29"/>
      <c r="E7" s="29"/>
      <c r="F7" s="29"/>
      <c r="G7" s="29"/>
      <c r="H7" s="29"/>
    </row>
    <row r="8" spans="1:8" ht="28.5" x14ac:dyDescent="0.25">
      <c r="A8" s="30" t="s">
        <v>220</v>
      </c>
      <c r="B8" s="31" t="s">
        <v>232</v>
      </c>
      <c r="C8" s="30" t="s">
        <v>222</v>
      </c>
      <c r="D8" s="30" t="s">
        <v>233</v>
      </c>
      <c r="E8" s="30" t="s">
        <v>234</v>
      </c>
      <c r="F8" s="30" t="s">
        <v>235</v>
      </c>
      <c r="G8" s="30" t="s">
        <v>236</v>
      </c>
      <c r="H8" s="30" t="s">
        <v>1043</v>
      </c>
    </row>
    <row r="9" spans="1:8" ht="16.5" customHeight="1" x14ac:dyDescent="0.25">
      <c r="A9" s="152">
        <v>1</v>
      </c>
      <c r="B9" s="155"/>
      <c r="C9" s="32"/>
      <c r="D9" s="32"/>
      <c r="E9" s="32"/>
      <c r="F9" s="32"/>
      <c r="G9" s="32">
        <v>0</v>
      </c>
      <c r="H9" s="32">
        <v>0</v>
      </c>
    </row>
    <row r="10" spans="1:8" x14ac:dyDescent="0.25">
      <c r="A10" s="153"/>
      <c r="B10" s="156"/>
      <c r="C10" s="33"/>
      <c r="D10" s="34"/>
      <c r="E10" s="34"/>
      <c r="F10" s="34"/>
      <c r="G10" s="34"/>
      <c r="H10" s="34"/>
    </row>
    <row r="11" spans="1:8" x14ac:dyDescent="0.25">
      <c r="A11" s="153"/>
      <c r="B11" s="156"/>
      <c r="C11" s="35"/>
      <c r="D11" s="35"/>
      <c r="E11" s="35"/>
      <c r="F11" s="35"/>
      <c r="G11" s="35"/>
      <c r="H11" s="35"/>
    </row>
    <row r="12" spans="1:8" x14ac:dyDescent="0.25">
      <c r="A12" s="154"/>
      <c r="B12" s="157"/>
      <c r="C12" s="36"/>
      <c r="D12" s="37"/>
      <c r="E12" s="37"/>
      <c r="F12" s="37"/>
      <c r="G12" s="37"/>
      <c r="H12" s="39"/>
    </row>
    <row r="13" spans="1:8" ht="16.5" customHeight="1" x14ac:dyDescent="0.25">
      <c r="A13" s="152">
        <v>2</v>
      </c>
      <c r="B13" s="160"/>
      <c r="C13" s="32"/>
      <c r="D13" s="32"/>
      <c r="E13" s="32"/>
      <c r="F13" s="32"/>
      <c r="G13" s="32"/>
      <c r="H13" s="32"/>
    </row>
    <row r="14" spans="1:8" x14ac:dyDescent="0.25">
      <c r="A14" s="153"/>
      <c r="B14" s="160"/>
      <c r="C14" s="34"/>
      <c r="D14" s="34"/>
      <c r="E14" s="34"/>
      <c r="F14" s="34"/>
      <c r="G14" s="34"/>
      <c r="H14" s="34"/>
    </row>
    <row r="15" spans="1:8" x14ac:dyDescent="0.25">
      <c r="A15" s="153"/>
      <c r="B15" s="160"/>
      <c r="C15" s="35"/>
      <c r="D15" s="35"/>
      <c r="E15" s="35"/>
      <c r="F15" s="35"/>
      <c r="G15" s="35"/>
      <c r="H15" s="35"/>
    </row>
    <row r="16" spans="1:8" x14ac:dyDescent="0.25">
      <c r="A16" s="154"/>
      <c r="B16" s="160"/>
      <c r="C16" s="36"/>
      <c r="D16" s="37"/>
      <c r="E16" s="37"/>
      <c r="F16" s="37"/>
      <c r="G16" s="37"/>
      <c r="H16" s="161"/>
    </row>
    <row r="17" spans="1:8" ht="15" customHeight="1" x14ac:dyDescent="0.25">
      <c r="A17" s="165" t="s">
        <v>229</v>
      </c>
      <c r="B17" s="166"/>
      <c r="C17" s="167"/>
      <c r="D17" s="37"/>
      <c r="E17" s="37"/>
      <c r="F17" s="37"/>
      <c r="G17" s="37"/>
      <c r="H17" s="163"/>
    </row>
    <row r="19" spans="1:8" x14ac:dyDescent="0.25">
      <c r="B19" s="40"/>
    </row>
    <row r="20" spans="1:8" x14ac:dyDescent="0.25">
      <c r="A20" s="24" t="s">
        <v>208</v>
      </c>
      <c r="B20" s="12"/>
      <c r="C20" s="12"/>
    </row>
    <row r="21" spans="1:8" x14ac:dyDescent="0.25">
      <c r="A21" s="24" t="s">
        <v>209</v>
      </c>
      <c r="B21" s="12"/>
      <c r="C21" s="12"/>
    </row>
    <row r="22" spans="1:8" x14ac:dyDescent="0.25">
      <c r="A22" s="12" t="s">
        <v>210</v>
      </c>
      <c r="B22" s="12" t="s">
        <v>230</v>
      </c>
      <c r="C22" s="12"/>
    </row>
  </sheetData>
  <mergeCells count="8">
    <mergeCell ref="B2:D2"/>
    <mergeCell ref="B6:H6"/>
    <mergeCell ref="A9:A12"/>
    <mergeCell ref="B9:B12"/>
    <mergeCell ref="A13:A16"/>
    <mergeCell ref="B13:B16"/>
    <mergeCell ref="H16:H17"/>
    <mergeCell ref="A17:C17"/>
  </mergeCells>
  <conditionalFormatting sqref="D12:G12 D16:G17">
    <cfRule type="cellIs" dxfId="3" priority="1" stopIfTrue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8548D-711F-44DD-AC08-9F5E3E7AA963}">
  <dimension ref="A1:T458"/>
  <sheetViews>
    <sheetView workbookViewId="0">
      <selection activeCell="D24" sqref="D24"/>
    </sheetView>
  </sheetViews>
  <sheetFormatPr defaultColWidth="14.42578125" defaultRowHeight="12" x14ac:dyDescent="0.2"/>
  <cols>
    <col min="1" max="1" width="7.85546875" style="104" customWidth="1"/>
    <col min="2" max="2" width="60.140625" style="105" customWidth="1"/>
    <col min="3" max="3" width="8.140625" style="104" customWidth="1"/>
    <col min="4" max="5" width="14.7109375" style="106" customWidth="1"/>
    <col min="6" max="6" width="12.7109375" style="59" customWidth="1"/>
    <col min="7" max="16384" width="14.42578125" style="59"/>
  </cols>
  <sheetData>
    <row r="1" spans="1:20" ht="44.25" customHeight="1" x14ac:dyDescent="0.2">
      <c r="A1" s="55" t="s">
        <v>247</v>
      </c>
      <c r="B1" s="56" t="s">
        <v>248</v>
      </c>
      <c r="C1" s="57" t="s">
        <v>249</v>
      </c>
      <c r="D1" s="58">
        <v>31</v>
      </c>
      <c r="E1" s="57" t="s">
        <v>250</v>
      </c>
      <c r="F1" s="58" t="s">
        <v>251</v>
      </c>
    </row>
    <row r="2" spans="1:20" s="60" customFormat="1" ht="42" customHeight="1" x14ac:dyDescent="0.25">
      <c r="A2" s="170" t="s">
        <v>1010</v>
      </c>
      <c r="B2" s="170"/>
      <c r="C2" s="170"/>
      <c r="D2" s="170"/>
      <c r="E2" s="170"/>
    </row>
    <row r="3" spans="1:20" s="60" customFormat="1" ht="56.25" customHeight="1" x14ac:dyDescent="0.25">
      <c r="A3" s="61" t="s">
        <v>253</v>
      </c>
      <c r="B3" s="62" t="s">
        <v>254</v>
      </c>
      <c r="C3" s="63" t="s">
        <v>2</v>
      </c>
      <c r="D3" s="171" t="s">
        <v>255</v>
      </c>
      <c r="E3" s="172"/>
    </row>
    <row r="4" spans="1:20" s="60" customFormat="1" ht="12" customHeight="1" x14ac:dyDescent="0.25">
      <c r="A4" s="64">
        <v>1</v>
      </c>
      <c r="B4" s="65">
        <v>2</v>
      </c>
      <c r="C4" s="66" t="s">
        <v>157</v>
      </c>
      <c r="D4" s="67">
        <v>4</v>
      </c>
      <c r="E4" s="67">
        <v>5</v>
      </c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s="72" customFormat="1" ht="59.25" customHeight="1" x14ac:dyDescent="0.2">
      <c r="A5" s="168" t="s">
        <v>256</v>
      </c>
      <c r="B5" s="169"/>
      <c r="C5" s="69"/>
      <c r="D5" s="70" t="s">
        <v>257</v>
      </c>
      <c r="E5" s="71" t="s">
        <v>258</v>
      </c>
    </row>
    <row r="6" spans="1:20" s="78" customFormat="1" x14ac:dyDescent="0.2">
      <c r="A6" s="73">
        <v>6</v>
      </c>
      <c r="B6" s="74" t="s">
        <v>259</v>
      </c>
      <c r="C6" s="75" t="s">
        <v>152</v>
      </c>
      <c r="D6" s="76">
        <f>+D7+D14+D19+D30+D35</f>
        <v>0</v>
      </c>
      <c r="E6" s="76">
        <f>+E7+E14+E19+E30+E35</f>
        <v>35815.129999999997</v>
      </c>
      <c r="F6" s="77"/>
    </row>
    <row r="7" spans="1:20" x14ac:dyDescent="0.2">
      <c r="A7" s="79" t="s">
        <v>260</v>
      </c>
      <c r="B7" s="80" t="s">
        <v>261</v>
      </c>
      <c r="C7" s="81" t="s">
        <v>260</v>
      </c>
      <c r="D7" s="76">
        <f>D8+D11</f>
        <v>0</v>
      </c>
      <c r="E7" s="76">
        <f>E8+E11</f>
        <v>0</v>
      </c>
      <c r="F7" s="77"/>
    </row>
    <row r="8" spans="1:20" x14ac:dyDescent="0.2">
      <c r="A8" s="79" t="s">
        <v>262</v>
      </c>
      <c r="B8" s="80" t="s">
        <v>263</v>
      </c>
      <c r="C8" s="81" t="s">
        <v>262</v>
      </c>
      <c r="D8" s="76">
        <f>SUM(D9:D10)</f>
        <v>0</v>
      </c>
      <c r="E8" s="76">
        <f>SUM(E9:E10)</f>
        <v>0</v>
      </c>
      <c r="F8" s="77"/>
    </row>
    <row r="9" spans="1:20" x14ac:dyDescent="0.2">
      <c r="A9" s="79" t="s">
        <v>264</v>
      </c>
      <c r="B9" s="80" t="s">
        <v>265</v>
      </c>
      <c r="C9" s="81" t="s">
        <v>264</v>
      </c>
      <c r="D9" s="82"/>
      <c r="E9" s="82"/>
      <c r="F9" s="77"/>
    </row>
    <row r="10" spans="1:20" x14ac:dyDescent="0.2">
      <c r="A10" s="79">
        <v>63112</v>
      </c>
      <c r="B10" s="80" t="s">
        <v>266</v>
      </c>
      <c r="C10" s="81">
        <v>63112</v>
      </c>
      <c r="D10" s="82"/>
      <c r="E10" s="82"/>
      <c r="F10" s="77"/>
    </row>
    <row r="11" spans="1:20" x14ac:dyDescent="0.2">
      <c r="A11" s="79" t="s">
        <v>267</v>
      </c>
      <c r="B11" s="80" t="s">
        <v>268</v>
      </c>
      <c r="C11" s="81" t="s">
        <v>267</v>
      </c>
      <c r="D11" s="76">
        <f>SUM(D12:D13)</f>
        <v>0</v>
      </c>
      <c r="E11" s="76">
        <f>SUM(E12:E13)</f>
        <v>0</v>
      </c>
      <c r="F11" s="77"/>
    </row>
    <row r="12" spans="1:20" x14ac:dyDescent="0.2">
      <c r="A12" s="79" t="s">
        <v>269</v>
      </c>
      <c r="B12" s="80" t="s">
        <v>270</v>
      </c>
      <c r="C12" s="81" t="s">
        <v>269</v>
      </c>
      <c r="D12" s="82"/>
      <c r="E12" s="82"/>
      <c r="F12" s="77"/>
    </row>
    <row r="13" spans="1:20" x14ac:dyDescent="0.2">
      <c r="A13" s="79">
        <v>63122</v>
      </c>
      <c r="B13" s="80" t="s">
        <v>271</v>
      </c>
      <c r="C13" s="81">
        <v>63122</v>
      </c>
      <c r="D13" s="82"/>
      <c r="E13" s="82"/>
      <c r="F13" s="77"/>
    </row>
    <row r="14" spans="1:20" ht="24" x14ac:dyDescent="0.2">
      <c r="A14" s="79">
        <v>632</v>
      </c>
      <c r="B14" s="80" t="s">
        <v>272</v>
      </c>
      <c r="C14" s="81" t="s">
        <v>273</v>
      </c>
      <c r="D14" s="76">
        <f>SUM(D15:D18)</f>
        <v>0</v>
      </c>
      <c r="E14" s="76">
        <f>SUM(E15:E18)</f>
        <v>0</v>
      </c>
      <c r="F14" s="77"/>
    </row>
    <row r="15" spans="1:20" x14ac:dyDescent="0.2">
      <c r="A15" s="79">
        <v>6321</v>
      </c>
      <c r="B15" s="80" t="s">
        <v>274</v>
      </c>
      <c r="C15" s="81" t="s">
        <v>275</v>
      </c>
      <c r="D15" s="82"/>
      <c r="E15" s="82"/>
      <c r="F15" s="77"/>
    </row>
    <row r="16" spans="1:20" x14ac:dyDescent="0.2">
      <c r="A16" s="79">
        <v>6322</v>
      </c>
      <c r="B16" s="80" t="s">
        <v>276</v>
      </c>
      <c r="C16" s="81" t="s">
        <v>277</v>
      </c>
      <c r="D16" s="82"/>
      <c r="E16" s="82"/>
      <c r="F16" s="77"/>
    </row>
    <row r="17" spans="1:6" x14ac:dyDescent="0.2">
      <c r="A17" s="79">
        <v>6323</v>
      </c>
      <c r="B17" s="80" t="s">
        <v>278</v>
      </c>
      <c r="C17" s="81" t="s">
        <v>279</v>
      </c>
      <c r="D17" s="82"/>
      <c r="E17" s="82"/>
      <c r="F17" s="77"/>
    </row>
    <row r="18" spans="1:6" x14ac:dyDescent="0.2">
      <c r="A18" s="79">
        <v>6324</v>
      </c>
      <c r="B18" s="80" t="s">
        <v>280</v>
      </c>
      <c r="C18" s="81" t="s">
        <v>281</v>
      </c>
      <c r="D18" s="82"/>
      <c r="E18" s="82"/>
      <c r="F18" s="77"/>
    </row>
    <row r="19" spans="1:6" x14ac:dyDescent="0.2">
      <c r="A19" s="79" t="s">
        <v>282</v>
      </c>
      <c r="B19" s="80" t="s">
        <v>283</v>
      </c>
      <c r="C19" s="81" t="s">
        <v>282</v>
      </c>
      <c r="D19" s="76">
        <f>D20+D25</f>
        <v>0</v>
      </c>
      <c r="E19" s="76">
        <f>E20+E25</f>
        <v>35815.129999999997</v>
      </c>
      <c r="F19" s="77"/>
    </row>
    <row r="20" spans="1:6" x14ac:dyDescent="0.2">
      <c r="A20" s="79" t="s">
        <v>284</v>
      </c>
      <c r="B20" s="80" t="s">
        <v>285</v>
      </c>
      <c r="C20" s="81" t="s">
        <v>284</v>
      </c>
      <c r="D20" s="76">
        <f>SUM(D21:D24)</f>
        <v>0</v>
      </c>
      <c r="E20" s="76">
        <f>SUM(E21:E24)</f>
        <v>35815.129999999997</v>
      </c>
      <c r="F20" s="77"/>
    </row>
    <row r="21" spans="1:6" x14ac:dyDescent="0.2">
      <c r="A21" s="79" t="s">
        <v>286</v>
      </c>
      <c r="B21" s="80" t="s">
        <v>287</v>
      </c>
      <c r="C21" s="81" t="s">
        <v>286</v>
      </c>
      <c r="D21" s="82"/>
      <c r="E21" s="82"/>
      <c r="F21" s="77"/>
    </row>
    <row r="22" spans="1:6" x14ac:dyDescent="0.2">
      <c r="A22" s="79" t="s">
        <v>288</v>
      </c>
      <c r="B22" s="80" t="s">
        <v>289</v>
      </c>
      <c r="C22" s="81" t="s">
        <v>288</v>
      </c>
      <c r="D22" s="82"/>
      <c r="E22" s="82">
        <v>35815.129999999997</v>
      </c>
      <c r="F22" s="77"/>
    </row>
    <row r="23" spans="1:6" ht="24" x14ac:dyDescent="0.2">
      <c r="A23" s="79" t="s">
        <v>290</v>
      </c>
      <c r="B23" s="80" t="s">
        <v>291</v>
      </c>
      <c r="C23" s="81" t="s">
        <v>290</v>
      </c>
      <c r="D23" s="82"/>
      <c r="E23" s="82"/>
      <c r="F23" s="77"/>
    </row>
    <row r="24" spans="1:6" ht="24" x14ac:dyDescent="0.2">
      <c r="A24" s="79" t="s">
        <v>292</v>
      </c>
      <c r="B24" s="80" t="s">
        <v>293</v>
      </c>
      <c r="C24" s="81" t="s">
        <v>292</v>
      </c>
      <c r="D24" s="82"/>
      <c r="E24" s="82"/>
      <c r="F24" s="77"/>
    </row>
    <row r="25" spans="1:6" s="77" customFormat="1" ht="24" x14ac:dyDescent="0.2">
      <c r="A25" s="79" t="s">
        <v>294</v>
      </c>
      <c r="B25" s="80" t="s">
        <v>295</v>
      </c>
      <c r="C25" s="81" t="s">
        <v>294</v>
      </c>
      <c r="D25" s="76">
        <f>SUM(D26:D29)</f>
        <v>0</v>
      </c>
      <c r="E25" s="76">
        <f>SUM(E26:E29)</f>
        <v>0</v>
      </c>
    </row>
    <row r="26" spans="1:6" s="83" customFormat="1" ht="24" x14ac:dyDescent="0.2">
      <c r="A26" s="79" t="s">
        <v>296</v>
      </c>
      <c r="B26" s="80" t="s">
        <v>297</v>
      </c>
      <c r="C26" s="81" t="s">
        <v>296</v>
      </c>
      <c r="D26" s="82"/>
      <c r="E26" s="82"/>
      <c r="F26" s="77"/>
    </row>
    <row r="27" spans="1:6" s="83" customFormat="1" x14ac:dyDescent="0.2">
      <c r="A27" s="79" t="s">
        <v>298</v>
      </c>
      <c r="B27" s="80" t="s">
        <v>299</v>
      </c>
      <c r="C27" s="81" t="s">
        <v>298</v>
      </c>
      <c r="D27" s="82"/>
      <c r="E27" s="82"/>
      <c r="F27" s="77"/>
    </row>
    <row r="28" spans="1:6" s="83" customFormat="1" ht="24" x14ac:dyDescent="0.2">
      <c r="A28" s="79" t="s">
        <v>300</v>
      </c>
      <c r="B28" s="80" t="s">
        <v>301</v>
      </c>
      <c r="C28" s="81" t="s">
        <v>300</v>
      </c>
      <c r="D28" s="82"/>
      <c r="E28" s="82"/>
      <c r="F28" s="77"/>
    </row>
    <row r="29" spans="1:6" s="83" customFormat="1" ht="24" x14ac:dyDescent="0.2">
      <c r="A29" s="79" t="s">
        <v>302</v>
      </c>
      <c r="B29" s="80" t="s">
        <v>303</v>
      </c>
      <c r="C29" s="81" t="s">
        <v>302</v>
      </c>
      <c r="D29" s="82"/>
      <c r="E29" s="82"/>
      <c r="F29" s="77"/>
    </row>
    <row r="30" spans="1:6" s="77" customFormat="1" ht="24" x14ac:dyDescent="0.2">
      <c r="A30" s="79" t="s">
        <v>304</v>
      </c>
      <c r="B30" s="80" t="s">
        <v>305</v>
      </c>
      <c r="C30" s="81" t="s">
        <v>304</v>
      </c>
      <c r="D30" s="76">
        <f>SUM(D31:D34)</f>
        <v>0</v>
      </c>
      <c r="E30" s="76">
        <f>SUM(E31:E34)</f>
        <v>0</v>
      </c>
    </row>
    <row r="31" spans="1:6" s="77" customFormat="1" x14ac:dyDescent="0.2">
      <c r="A31" s="79">
        <v>6391</v>
      </c>
      <c r="B31" s="80" t="s">
        <v>306</v>
      </c>
      <c r="C31" s="81" t="s">
        <v>307</v>
      </c>
      <c r="D31" s="82"/>
      <c r="E31" s="82"/>
    </row>
    <row r="32" spans="1:6" s="77" customFormat="1" x14ac:dyDescent="0.2">
      <c r="A32" s="79">
        <v>6392</v>
      </c>
      <c r="B32" s="80" t="s">
        <v>308</v>
      </c>
      <c r="C32" s="81" t="s">
        <v>309</v>
      </c>
      <c r="D32" s="82"/>
      <c r="E32" s="82"/>
    </row>
    <row r="33" spans="1:6" s="77" customFormat="1" ht="24" x14ac:dyDescent="0.2">
      <c r="A33" s="79">
        <v>6393</v>
      </c>
      <c r="B33" s="80" t="s">
        <v>310</v>
      </c>
      <c r="C33" s="81" t="s">
        <v>311</v>
      </c>
      <c r="D33" s="82"/>
      <c r="E33" s="82"/>
    </row>
    <row r="34" spans="1:6" s="77" customFormat="1" ht="24" x14ac:dyDescent="0.2">
      <c r="A34" s="79">
        <v>6394</v>
      </c>
      <c r="B34" s="80" t="s">
        <v>312</v>
      </c>
      <c r="C34" s="81" t="s">
        <v>313</v>
      </c>
      <c r="D34" s="82"/>
      <c r="E34" s="82"/>
    </row>
    <row r="35" spans="1:6" ht="24" x14ac:dyDescent="0.2">
      <c r="A35" s="73">
        <v>671</v>
      </c>
      <c r="B35" s="84" t="s">
        <v>314</v>
      </c>
      <c r="C35" s="75" t="s">
        <v>315</v>
      </c>
      <c r="D35" s="76">
        <f>SUM(D36:D38)</f>
        <v>0</v>
      </c>
      <c r="E35" s="76">
        <f>SUM(E36:E38)</f>
        <v>0</v>
      </c>
      <c r="F35" s="77"/>
    </row>
    <row r="36" spans="1:6" x14ac:dyDescent="0.2">
      <c r="A36" s="73">
        <v>6711</v>
      </c>
      <c r="B36" s="80" t="s">
        <v>316</v>
      </c>
      <c r="C36" s="75" t="s">
        <v>317</v>
      </c>
      <c r="D36" s="85"/>
      <c r="E36" s="85"/>
      <c r="F36" s="77"/>
    </row>
    <row r="37" spans="1:6" ht="24" x14ac:dyDescent="0.2">
      <c r="A37" s="73">
        <v>6712</v>
      </c>
      <c r="B37" s="84" t="s">
        <v>318</v>
      </c>
      <c r="C37" s="75" t="s">
        <v>319</v>
      </c>
      <c r="D37" s="85"/>
      <c r="E37" s="85"/>
      <c r="F37" s="77"/>
    </row>
    <row r="38" spans="1:6" ht="24" x14ac:dyDescent="0.2">
      <c r="A38" s="73" t="s">
        <v>320</v>
      </c>
      <c r="B38" s="80" t="s">
        <v>321</v>
      </c>
      <c r="C38" s="75" t="s">
        <v>320</v>
      </c>
      <c r="D38" s="85"/>
      <c r="E38" s="85"/>
      <c r="F38" s="77"/>
    </row>
    <row r="39" spans="1:6" s="78" customFormat="1" x14ac:dyDescent="0.2">
      <c r="A39" s="73">
        <v>8</v>
      </c>
      <c r="B39" s="80" t="s">
        <v>322</v>
      </c>
      <c r="C39" s="75" t="s">
        <v>323</v>
      </c>
      <c r="D39" s="76">
        <f>D40</f>
        <v>0</v>
      </c>
      <c r="E39" s="76">
        <f>E40</f>
        <v>0</v>
      </c>
      <c r="F39" s="77"/>
    </row>
    <row r="40" spans="1:6" ht="24" x14ac:dyDescent="0.2">
      <c r="A40" s="73">
        <v>841</v>
      </c>
      <c r="B40" s="74" t="s">
        <v>324</v>
      </c>
      <c r="C40" s="75" t="s">
        <v>325</v>
      </c>
      <c r="D40" s="76">
        <f>SUM(D41:D42)</f>
        <v>0</v>
      </c>
      <c r="E40" s="76">
        <f>SUM(E41:E42)</f>
        <v>0</v>
      </c>
      <c r="F40" s="77"/>
    </row>
    <row r="41" spans="1:6" x14ac:dyDescent="0.2">
      <c r="A41" s="73">
        <v>8413</v>
      </c>
      <c r="B41" s="74" t="s">
        <v>326</v>
      </c>
      <c r="C41" s="75" t="s">
        <v>327</v>
      </c>
      <c r="D41" s="85"/>
      <c r="E41" s="85"/>
      <c r="F41" s="77"/>
    </row>
    <row r="42" spans="1:6" x14ac:dyDescent="0.2">
      <c r="A42" s="73">
        <v>8414</v>
      </c>
      <c r="B42" s="74" t="s">
        <v>328</v>
      </c>
      <c r="C42" s="75" t="s">
        <v>329</v>
      </c>
      <c r="D42" s="85"/>
      <c r="E42" s="85"/>
      <c r="F42" s="77"/>
    </row>
    <row r="43" spans="1:6" s="72" customFormat="1" ht="56.25" x14ac:dyDescent="0.2">
      <c r="A43" s="168" t="s">
        <v>330</v>
      </c>
      <c r="B43" s="169"/>
      <c r="C43" s="69"/>
      <c r="D43" s="70" t="s">
        <v>257</v>
      </c>
      <c r="E43" s="71" t="s">
        <v>258</v>
      </c>
    </row>
    <row r="44" spans="1:6" ht="12.75" customHeight="1" x14ac:dyDescent="0.2">
      <c r="A44" s="73">
        <v>3</v>
      </c>
      <c r="B44" s="74" t="s">
        <v>331</v>
      </c>
      <c r="C44" s="75" t="s">
        <v>157</v>
      </c>
      <c r="D44" s="76">
        <f>D45+D56+D94+D113+D122+D154+D165</f>
        <v>0</v>
      </c>
      <c r="E44" s="76">
        <f>E45+E56+E94+E113+E122+E154+E165</f>
        <v>40940.629999999997</v>
      </c>
    </row>
    <row r="45" spans="1:6" ht="12.75" customHeight="1" x14ac:dyDescent="0.2">
      <c r="A45" s="73">
        <v>31</v>
      </c>
      <c r="B45" s="74" t="s">
        <v>332</v>
      </c>
      <c r="C45" s="75" t="s">
        <v>176</v>
      </c>
      <c r="D45" s="76">
        <f t="shared" ref="D45:E45" si="0">D46+D51+D52</f>
        <v>0</v>
      </c>
      <c r="E45" s="76">
        <f t="shared" si="0"/>
        <v>39992.729999999996</v>
      </c>
    </row>
    <row r="46" spans="1:6" ht="12.75" customHeight="1" x14ac:dyDescent="0.2">
      <c r="A46" s="73">
        <v>311</v>
      </c>
      <c r="B46" s="74" t="s">
        <v>333</v>
      </c>
      <c r="C46" s="75" t="s">
        <v>334</v>
      </c>
      <c r="D46" s="76">
        <f t="shared" ref="D46:E46" si="1">SUM(D47:D50)</f>
        <v>0</v>
      </c>
      <c r="E46" s="76">
        <f t="shared" si="1"/>
        <v>31949.439999999999</v>
      </c>
    </row>
    <row r="47" spans="1:6" ht="12.75" customHeight="1" x14ac:dyDescent="0.2">
      <c r="A47" s="73">
        <v>3111</v>
      </c>
      <c r="B47" s="74" t="s">
        <v>335</v>
      </c>
      <c r="C47" s="75" t="s">
        <v>336</v>
      </c>
      <c r="D47" s="85"/>
      <c r="E47" s="85">
        <v>31949.439999999999</v>
      </c>
    </row>
    <row r="48" spans="1:6" ht="12.75" customHeight="1" x14ac:dyDescent="0.2">
      <c r="A48" s="73">
        <v>3112</v>
      </c>
      <c r="B48" s="74" t="s">
        <v>337</v>
      </c>
      <c r="C48" s="75" t="s">
        <v>338</v>
      </c>
      <c r="D48" s="85"/>
      <c r="E48" s="85"/>
    </row>
    <row r="49" spans="1:5" ht="12.75" customHeight="1" x14ac:dyDescent="0.2">
      <c r="A49" s="73">
        <v>3113</v>
      </c>
      <c r="B49" s="80" t="s">
        <v>339</v>
      </c>
      <c r="C49" s="75" t="s">
        <v>340</v>
      </c>
      <c r="D49" s="85"/>
      <c r="E49" s="85"/>
    </row>
    <row r="50" spans="1:5" ht="12.75" customHeight="1" x14ac:dyDescent="0.2">
      <c r="A50" s="73">
        <v>3114</v>
      </c>
      <c r="B50" s="80" t="s">
        <v>341</v>
      </c>
      <c r="C50" s="75" t="s">
        <v>342</v>
      </c>
      <c r="D50" s="85"/>
      <c r="E50" s="85"/>
    </row>
    <row r="51" spans="1:5" ht="12.75" customHeight="1" x14ac:dyDescent="0.2">
      <c r="A51" s="73">
        <v>312</v>
      </c>
      <c r="B51" s="80" t="s">
        <v>343</v>
      </c>
      <c r="C51" s="75" t="s">
        <v>344</v>
      </c>
      <c r="D51" s="85"/>
      <c r="E51" s="85">
        <v>2789.62</v>
      </c>
    </row>
    <row r="52" spans="1:5" ht="12.75" customHeight="1" x14ac:dyDescent="0.2">
      <c r="A52" s="73">
        <v>313</v>
      </c>
      <c r="B52" s="80" t="s">
        <v>345</v>
      </c>
      <c r="C52" s="75" t="s">
        <v>346</v>
      </c>
      <c r="D52" s="76">
        <f t="shared" ref="D52:E52" si="2">SUM(D53:D55)</f>
        <v>0</v>
      </c>
      <c r="E52" s="76">
        <f t="shared" si="2"/>
        <v>5253.67</v>
      </c>
    </row>
    <row r="53" spans="1:5" ht="12.75" customHeight="1" x14ac:dyDescent="0.2">
      <c r="A53" s="73">
        <v>3131</v>
      </c>
      <c r="B53" s="80" t="s">
        <v>347</v>
      </c>
      <c r="C53" s="75" t="s">
        <v>348</v>
      </c>
      <c r="D53" s="85"/>
      <c r="E53" s="85"/>
    </row>
    <row r="54" spans="1:5" ht="12.75" customHeight="1" x14ac:dyDescent="0.2">
      <c r="A54" s="73">
        <v>3132</v>
      </c>
      <c r="B54" s="80" t="s">
        <v>349</v>
      </c>
      <c r="C54" s="75" t="s">
        <v>350</v>
      </c>
      <c r="D54" s="85"/>
      <c r="E54" s="85">
        <v>5253.67</v>
      </c>
    </row>
    <row r="55" spans="1:5" ht="12.75" customHeight="1" x14ac:dyDescent="0.2">
      <c r="A55" s="73">
        <v>3133</v>
      </c>
      <c r="B55" s="74" t="s">
        <v>351</v>
      </c>
      <c r="C55" s="75" t="s">
        <v>352</v>
      </c>
      <c r="D55" s="85"/>
      <c r="E55" s="85"/>
    </row>
    <row r="56" spans="1:5" ht="12.75" customHeight="1" x14ac:dyDescent="0.2">
      <c r="A56" s="79">
        <v>32</v>
      </c>
      <c r="B56" s="80" t="s">
        <v>353</v>
      </c>
      <c r="C56" s="75" t="s">
        <v>178</v>
      </c>
      <c r="D56" s="76">
        <f>D57+D62+D70+D80+D81+D86</f>
        <v>0</v>
      </c>
      <c r="E56" s="76">
        <f>E57+E62+E70+E80+E81+E86</f>
        <v>947.9</v>
      </c>
    </row>
    <row r="57" spans="1:5" ht="12.75" customHeight="1" x14ac:dyDescent="0.2">
      <c r="A57" s="73">
        <v>321</v>
      </c>
      <c r="B57" s="74" t="s">
        <v>354</v>
      </c>
      <c r="C57" s="75" t="s">
        <v>355</v>
      </c>
      <c r="D57" s="76">
        <f t="shared" ref="D57:E57" si="3">SUM(D58:D61)</f>
        <v>0</v>
      </c>
      <c r="E57" s="76">
        <f t="shared" si="3"/>
        <v>947.9</v>
      </c>
    </row>
    <row r="58" spans="1:5" ht="12.75" customHeight="1" x14ac:dyDescent="0.2">
      <c r="A58" s="73">
        <v>3211</v>
      </c>
      <c r="B58" s="74" t="s">
        <v>356</v>
      </c>
      <c r="C58" s="75" t="s">
        <v>357</v>
      </c>
      <c r="D58" s="85"/>
      <c r="E58" s="85"/>
    </row>
    <row r="59" spans="1:5" ht="12.75" customHeight="1" x14ac:dyDescent="0.2">
      <c r="A59" s="73">
        <v>3212</v>
      </c>
      <c r="B59" s="74" t="s">
        <v>358</v>
      </c>
      <c r="C59" s="75" t="s">
        <v>359</v>
      </c>
      <c r="D59" s="85"/>
      <c r="E59" s="85">
        <v>947.9</v>
      </c>
    </row>
    <row r="60" spans="1:5" ht="12.75" customHeight="1" x14ac:dyDescent="0.2">
      <c r="A60" s="73">
        <v>3213</v>
      </c>
      <c r="B60" s="74" t="s">
        <v>360</v>
      </c>
      <c r="C60" s="75" t="s">
        <v>361</v>
      </c>
      <c r="D60" s="85"/>
      <c r="E60" s="85"/>
    </row>
    <row r="61" spans="1:5" ht="12.75" customHeight="1" x14ac:dyDescent="0.2">
      <c r="A61" s="73">
        <v>3214</v>
      </c>
      <c r="B61" s="74" t="s">
        <v>362</v>
      </c>
      <c r="C61" s="75" t="s">
        <v>363</v>
      </c>
      <c r="D61" s="85"/>
      <c r="E61" s="85"/>
    </row>
    <row r="62" spans="1:5" ht="12.75" customHeight="1" x14ac:dyDescent="0.2">
      <c r="A62" s="73">
        <v>322</v>
      </c>
      <c r="B62" s="74" t="s">
        <v>364</v>
      </c>
      <c r="C62" s="75" t="s">
        <v>365</v>
      </c>
      <c r="D62" s="76">
        <f t="shared" ref="D62:E62" si="4">SUM(D63:D69)</f>
        <v>0</v>
      </c>
      <c r="E62" s="76">
        <f t="shared" si="4"/>
        <v>0</v>
      </c>
    </row>
    <row r="63" spans="1:5" ht="12.75" customHeight="1" x14ac:dyDescent="0.2">
      <c r="A63" s="73">
        <v>3221</v>
      </c>
      <c r="B63" s="74" t="s">
        <v>366</v>
      </c>
      <c r="C63" s="75" t="s">
        <v>367</v>
      </c>
      <c r="D63" s="85"/>
      <c r="E63" s="85"/>
    </row>
    <row r="64" spans="1:5" ht="12.75" customHeight="1" x14ac:dyDescent="0.2">
      <c r="A64" s="73">
        <v>3222</v>
      </c>
      <c r="B64" s="74" t="s">
        <v>368</v>
      </c>
      <c r="C64" s="75" t="s">
        <v>369</v>
      </c>
      <c r="D64" s="85"/>
      <c r="E64" s="85"/>
    </row>
    <row r="65" spans="1:5" ht="12.75" customHeight="1" x14ac:dyDescent="0.2">
      <c r="A65" s="73">
        <v>3223</v>
      </c>
      <c r="B65" s="80" t="s">
        <v>370</v>
      </c>
      <c r="C65" s="75" t="s">
        <v>371</v>
      </c>
      <c r="D65" s="85"/>
      <c r="E65" s="85"/>
    </row>
    <row r="66" spans="1:5" ht="12.75" customHeight="1" x14ac:dyDescent="0.2">
      <c r="A66" s="73">
        <v>3224</v>
      </c>
      <c r="B66" s="80" t="s">
        <v>372</v>
      </c>
      <c r="C66" s="75" t="s">
        <v>373</v>
      </c>
      <c r="D66" s="85"/>
      <c r="E66" s="85"/>
    </row>
    <row r="67" spans="1:5" ht="12.75" customHeight="1" x14ac:dyDescent="0.2">
      <c r="A67" s="73">
        <v>3225</v>
      </c>
      <c r="B67" s="80" t="s">
        <v>374</v>
      </c>
      <c r="C67" s="75" t="s">
        <v>375</v>
      </c>
      <c r="D67" s="85"/>
      <c r="E67" s="85"/>
    </row>
    <row r="68" spans="1:5" ht="12.75" customHeight="1" x14ac:dyDescent="0.2">
      <c r="A68" s="73">
        <v>3226</v>
      </c>
      <c r="B68" s="80" t="s">
        <v>376</v>
      </c>
      <c r="C68" s="75" t="s">
        <v>377</v>
      </c>
      <c r="D68" s="85"/>
      <c r="E68" s="85"/>
    </row>
    <row r="69" spans="1:5" ht="12.75" customHeight="1" x14ac:dyDescent="0.2">
      <c r="A69" s="73">
        <v>3227</v>
      </c>
      <c r="B69" s="80" t="s">
        <v>378</v>
      </c>
      <c r="C69" s="75" t="s">
        <v>379</v>
      </c>
      <c r="D69" s="85"/>
      <c r="E69" s="85"/>
    </row>
    <row r="70" spans="1:5" ht="12.75" customHeight="1" x14ac:dyDescent="0.2">
      <c r="A70" s="73">
        <v>323</v>
      </c>
      <c r="B70" s="80" t="s">
        <v>380</v>
      </c>
      <c r="C70" s="75" t="s">
        <v>381</v>
      </c>
      <c r="D70" s="76">
        <f t="shared" ref="D70:E70" si="5">SUM(D71:D79)</f>
        <v>0</v>
      </c>
      <c r="E70" s="76">
        <f t="shared" si="5"/>
        <v>0</v>
      </c>
    </row>
    <row r="71" spans="1:5" ht="12.75" customHeight="1" x14ac:dyDescent="0.2">
      <c r="A71" s="73">
        <v>3231</v>
      </c>
      <c r="B71" s="80" t="s">
        <v>382</v>
      </c>
      <c r="C71" s="75" t="s">
        <v>383</v>
      </c>
      <c r="D71" s="85"/>
      <c r="E71" s="85"/>
    </row>
    <row r="72" spans="1:5" ht="12.75" customHeight="1" x14ac:dyDescent="0.2">
      <c r="A72" s="73">
        <v>3232</v>
      </c>
      <c r="B72" s="80" t="s">
        <v>384</v>
      </c>
      <c r="C72" s="75" t="s">
        <v>385</v>
      </c>
      <c r="D72" s="85"/>
      <c r="E72" s="85"/>
    </row>
    <row r="73" spans="1:5" ht="12.75" customHeight="1" x14ac:dyDescent="0.2">
      <c r="A73" s="73">
        <v>3233</v>
      </c>
      <c r="B73" s="80" t="s">
        <v>386</v>
      </c>
      <c r="C73" s="75" t="s">
        <v>387</v>
      </c>
      <c r="D73" s="85"/>
      <c r="E73" s="85"/>
    </row>
    <row r="74" spans="1:5" ht="12.75" customHeight="1" x14ac:dyDescent="0.2">
      <c r="A74" s="73">
        <v>3234</v>
      </c>
      <c r="B74" s="80" t="s">
        <v>388</v>
      </c>
      <c r="C74" s="75" t="s">
        <v>389</v>
      </c>
      <c r="D74" s="85"/>
      <c r="E74" s="85"/>
    </row>
    <row r="75" spans="1:5" ht="12.75" customHeight="1" x14ac:dyDescent="0.2">
      <c r="A75" s="73">
        <v>3235</v>
      </c>
      <c r="B75" s="74" t="s">
        <v>390</v>
      </c>
      <c r="C75" s="75" t="s">
        <v>391</v>
      </c>
      <c r="D75" s="85"/>
      <c r="E75" s="85"/>
    </row>
    <row r="76" spans="1:5" ht="12.75" customHeight="1" x14ac:dyDescent="0.2">
      <c r="A76" s="73">
        <v>3236</v>
      </c>
      <c r="B76" s="74" t="s">
        <v>392</v>
      </c>
      <c r="C76" s="75" t="s">
        <v>393</v>
      </c>
      <c r="D76" s="85"/>
      <c r="E76" s="85"/>
    </row>
    <row r="77" spans="1:5" ht="12.75" customHeight="1" x14ac:dyDescent="0.2">
      <c r="A77" s="73">
        <v>3237</v>
      </c>
      <c r="B77" s="74" t="s">
        <v>394</v>
      </c>
      <c r="C77" s="75" t="s">
        <v>395</v>
      </c>
      <c r="D77" s="85"/>
      <c r="E77" s="85"/>
    </row>
    <row r="78" spans="1:5" ht="12.75" customHeight="1" x14ac:dyDescent="0.2">
      <c r="A78" s="73">
        <v>3238</v>
      </c>
      <c r="B78" s="74" t="s">
        <v>396</v>
      </c>
      <c r="C78" s="75" t="s">
        <v>397</v>
      </c>
      <c r="D78" s="85"/>
      <c r="E78" s="85"/>
    </row>
    <row r="79" spans="1:5" ht="12.75" customHeight="1" x14ac:dyDescent="0.2">
      <c r="A79" s="73">
        <v>3239</v>
      </c>
      <c r="B79" s="74" t="s">
        <v>398</v>
      </c>
      <c r="C79" s="75" t="s">
        <v>399</v>
      </c>
      <c r="D79" s="85"/>
      <c r="E79" s="85"/>
    </row>
    <row r="80" spans="1:5" ht="12.75" customHeight="1" x14ac:dyDescent="0.2">
      <c r="A80" s="73">
        <v>324</v>
      </c>
      <c r="B80" s="74" t="s">
        <v>400</v>
      </c>
      <c r="C80" s="75" t="s">
        <v>401</v>
      </c>
      <c r="D80" s="85"/>
      <c r="E80" s="85"/>
    </row>
    <row r="81" spans="1:5" ht="24" x14ac:dyDescent="0.2">
      <c r="A81" s="79" t="s">
        <v>402</v>
      </c>
      <c r="B81" s="80" t="s">
        <v>403</v>
      </c>
      <c r="C81" s="81" t="s">
        <v>402</v>
      </c>
      <c r="D81" s="76">
        <f>SUM(D82:D85)</f>
        <v>0</v>
      </c>
      <c r="E81" s="76">
        <f>SUM(E82:E85)</f>
        <v>0</v>
      </c>
    </row>
    <row r="82" spans="1:5" x14ac:dyDescent="0.2">
      <c r="A82" s="79" t="s">
        <v>404</v>
      </c>
      <c r="B82" s="80" t="s">
        <v>405</v>
      </c>
      <c r="C82" s="81" t="s">
        <v>404</v>
      </c>
      <c r="D82" s="82"/>
      <c r="E82" s="82"/>
    </row>
    <row r="83" spans="1:5" ht="12.75" customHeight="1" x14ac:dyDescent="0.2">
      <c r="A83" s="79" t="s">
        <v>406</v>
      </c>
      <c r="B83" s="80" t="s">
        <v>407</v>
      </c>
      <c r="C83" s="81" t="s">
        <v>406</v>
      </c>
      <c r="D83" s="82"/>
      <c r="E83" s="82"/>
    </row>
    <row r="84" spans="1:5" x14ac:dyDescent="0.2">
      <c r="A84" s="79" t="s">
        <v>408</v>
      </c>
      <c r="B84" s="80" t="s">
        <v>409</v>
      </c>
      <c r="C84" s="81" t="s">
        <v>408</v>
      </c>
      <c r="D84" s="82"/>
      <c r="E84" s="82"/>
    </row>
    <row r="85" spans="1:5" x14ac:dyDescent="0.2">
      <c r="A85" s="79" t="s">
        <v>410</v>
      </c>
      <c r="B85" s="80" t="s">
        <v>411</v>
      </c>
      <c r="C85" s="81" t="s">
        <v>410</v>
      </c>
      <c r="D85" s="82"/>
      <c r="E85" s="82"/>
    </row>
    <row r="86" spans="1:5" ht="12.75" customHeight="1" x14ac:dyDescent="0.2">
      <c r="A86" s="73">
        <v>329</v>
      </c>
      <c r="B86" s="74" t="s">
        <v>412</v>
      </c>
      <c r="C86" s="75" t="s">
        <v>413</v>
      </c>
      <c r="D86" s="76">
        <f t="shared" ref="D86:E86" si="6">SUM(D87:D93)</f>
        <v>0</v>
      </c>
      <c r="E86" s="76">
        <f t="shared" si="6"/>
        <v>0</v>
      </c>
    </row>
    <row r="87" spans="1:5" ht="12.75" customHeight="1" x14ac:dyDescent="0.2">
      <c r="A87" s="73">
        <v>3291</v>
      </c>
      <c r="B87" s="86" t="s">
        <v>414</v>
      </c>
      <c r="C87" s="75" t="s">
        <v>415</v>
      </c>
      <c r="D87" s="85"/>
      <c r="E87" s="85"/>
    </row>
    <row r="88" spans="1:5" ht="12.75" customHeight="1" x14ac:dyDescent="0.2">
      <c r="A88" s="73">
        <v>3292</v>
      </c>
      <c r="B88" s="74" t="s">
        <v>416</v>
      </c>
      <c r="C88" s="75" t="s">
        <v>417</v>
      </c>
      <c r="D88" s="85"/>
      <c r="E88" s="85"/>
    </row>
    <row r="89" spans="1:5" ht="12.75" customHeight="1" x14ac:dyDescent="0.2">
      <c r="A89" s="73">
        <v>3293</v>
      </c>
      <c r="B89" s="74" t="s">
        <v>418</v>
      </c>
      <c r="C89" s="75" t="s">
        <v>419</v>
      </c>
      <c r="D89" s="85"/>
      <c r="E89" s="85"/>
    </row>
    <row r="90" spans="1:5" ht="12.75" customHeight="1" x14ac:dyDescent="0.2">
      <c r="A90" s="73">
        <v>3294</v>
      </c>
      <c r="B90" s="74" t="s">
        <v>420</v>
      </c>
      <c r="C90" s="75" t="s">
        <v>421</v>
      </c>
      <c r="D90" s="85"/>
      <c r="E90" s="85"/>
    </row>
    <row r="91" spans="1:5" ht="12.75" customHeight="1" x14ac:dyDescent="0.2">
      <c r="A91" s="73">
        <v>3295</v>
      </c>
      <c r="B91" s="74" t="s">
        <v>422</v>
      </c>
      <c r="C91" s="75" t="s">
        <v>423</v>
      </c>
      <c r="D91" s="85"/>
      <c r="E91" s="85"/>
    </row>
    <row r="92" spans="1:5" ht="12.75" customHeight="1" x14ac:dyDescent="0.2">
      <c r="A92" s="73" t="s">
        <v>424</v>
      </c>
      <c r="B92" s="74" t="s">
        <v>425</v>
      </c>
      <c r="C92" s="75" t="s">
        <v>424</v>
      </c>
      <c r="D92" s="85"/>
      <c r="E92" s="85"/>
    </row>
    <row r="93" spans="1:5" ht="12.75" customHeight="1" x14ac:dyDescent="0.2">
      <c r="A93" s="73">
        <v>3299</v>
      </c>
      <c r="B93" s="74" t="s">
        <v>426</v>
      </c>
      <c r="C93" s="75" t="s">
        <v>427</v>
      </c>
      <c r="D93" s="85"/>
      <c r="E93" s="85"/>
    </row>
    <row r="94" spans="1:5" ht="12.75" customHeight="1" x14ac:dyDescent="0.2">
      <c r="A94" s="73">
        <v>34</v>
      </c>
      <c r="B94" s="86" t="s">
        <v>428</v>
      </c>
      <c r="C94" s="75" t="s">
        <v>180</v>
      </c>
      <c r="D94" s="76">
        <f t="shared" ref="D94:E94" si="7">D95+D100+D108</f>
        <v>0</v>
      </c>
      <c r="E94" s="76">
        <f t="shared" si="7"/>
        <v>0</v>
      </c>
    </row>
    <row r="95" spans="1:5" ht="12.75" customHeight="1" x14ac:dyDescent="0.2">
      <c r="A95" s="73">
        <v>341</v>
      </c>
      <c r="B95" s="74" t="s">
        <v>429</v>
      </c>
      <c r="C95" s="75" t="s">
        <v>430</v>
      </c>
      <c r="D95" s="76">
        <f t="shared" ref="D95:E95" si="8">SUM(D96:D99)</f>
        <v>0</v>
      </c>
      <c r="E95" s="76">
        <f t="shared" si="8"/>
        <v>0</v>
      </c>
    </row>
    <row r="96" spans="1:5" ht="12.75" customHeight="1" x14ac:dyDescent="0.2">
      <c r="A96" s="73">
        <v>3411</v>
      </c>
      <c r="B96" s="74" t="s">
        <v>431</v>
      </c>
      <c r="C96" s="75" t="s">
        <v>432</v>
      </c>
      <c r="D96" s="85"/>
      <c r="E96" s="85"/>
    </row>
    <row r="97" spans="1:5" ht="12.75" customHeight="1" x14ac:dyDescent="0.2">
      <c r="A97" s="73">
        <v>3412</v>
      </c>
      <c r="B97" s="74" t="s">
        <v>433</v>
      </c>
      <c r="C97" s="75" t="s">
        <v>434</v>
      </c>
      <c r="D97" s="85"/>
      <c r="E97" s="85"/>
    </row>
    <row r="98" spans="1:5" ht="12.75" customHeight="1" x14ac:dyDescent="0.2">
      <c r="A98" s="73">
        <v>3413</v>
      </c>
      <c r="B98" s="74" t="s">
        <v>435</v>
      </c>
      <c r="C98" s="75" t="s">
        <v>436</v>
      </c>
      <c r="D98" s="85"/>
      <c r="E98" s="85"/>
    </row>
    <row r="99" spans="1:5" ht="12.75" customHeight="1" x14ac:dyDescent="0.2">
      <c r="A99" s="73">
        <v>3419</v>
      </c>
      <c r="B99" s="74" t="s">
        <v>437</v>
      </c>
      <c r="C99" s="75" t="s">
        <v>438</v>
      </c>
      <c r="D99" s="85"/>
      <c r="E99" s="85"/>
    </row>
    <row r="100" spans="1:5" ht="12.75" customHeight="1" x14ac:dyDescent="0.2">
      <c r="A100" s="73">
        <v>342</v>
      </c>
      <c r="B100" s="74" t="s">
        <v>439</v>
      </c>
      <c r="C100" s="75" t="s">
        <v>440</v>
      </c>
      <c r="D100" s="76">
        <f t="shared" ref="D100:E100" si="9">SUM(D101:D107)</f>
        <v>0</v>
      </c>
      <c r="E100" s="76">
        <f t="shared" si="9"/>
        <v>0</v>
      </c>
    </row>
    <row r="101" spans="1:5" ht="24" x14ac:dyDescent="0.2">
      <c r="A101" s="73">
        <v>3421</v>
      </c>
      <c r="B101" s="74" t="s">
        <v>441</v>
      </c>
      <c r="C101" s="75" t="s">
        <v>442</v>
      </c>
      <c r="D101" s="85"/>
      <c r="E101" s="85"/>
    </row>
    <row r="102" spans="1:5" ht="24" x14ac:dyDescent="0.2">
      <c r="A102" s="73">
        <v>3422</v>
      </c>
      <c r="B102" s="86" t="s">
        <v>443</v>
      </c>
      <c r="C102" s="75" t="s">
        <v>444</v>
      </c>
      <c r="D102" s="85"/>
      <c r="E102" s="85"/>
    </row>
    <row r="103" spans="1:5" ht="24" x14ac:dyDescent="0.2">
      <c r="A103" s="73">
        <v>3423</v>
      </c>
      <c r="B103" s="86" t="s">
        <v>445</v>
      </c>
      <c r="C103" s="75" t="s">
        <v>446</v>
      </c>
      <c r="D103" s="85"/>
      <c r="E103" s="85"/>
    </row>
    <row r="104" spans="1:5" ht="12.75" customHeight="1" x14ac:dyDescent="0.2">
      <c r="A104" s="73">
        <v>3425</v>
      </c>
      <c r="B104" s="74" t="s">
        <v>447</v>
      </c>
      <c r="C104" s="75" t="s">
        <v>448</v>
      </c>
      <c r="D104" s="85"/>
      <c r="E104" s="85"/>
    </row>
    <row r="105" spans="1:5" x14ac:dyDescent="0.2">
      <c r="A105" s="73">
        <v>3426</v>
      </c>
      <c r="B105" s="74" t="s">
        <v>449</v>
      </c>
      <c r="C105" s="75" t="s">
        <v>450</v>
      </c>
      <c r="D105" s="85"/>
      <c r="E105" s="85"/>
    </row>
    <row r="106" spans="1:5" ht="24" x14ac:dyDescent="0.2">
      <c r="A106" s="73">
        <v>3427</v>
      </c>
      <c r="B106" s="74" t="s">
        <v>451</v>
      </c>
      <c r="C106" s="75" t="s">
        <v>452</v>
      </c>
      <c r="D106" s="85"/>
      <c r="E106" s="85"/>
    </row>
    <row r="107" spans="1:5" ht="12.75" customHeight="1" x14ac:dyDescent="0.2">
      <c r="A107" s="73">
        <v>3428</v>
      </c>
      <c r="B107" s="74" t="s">
        <v>453</v>
      </c>
      <c r="C107" s="75" t="s">
        <v>454</v>
      </c>
      <c r="D107" s="85"/>
      <c r="E107" s="85"/>
    </row>
    <row r="108" spans="1:5" ht="12.75" customHeight="1" x14ac:dyDescent="0.2">
      <c r="A108" s="73">
        <v>343</v>
      </c>
      <c r="B108" s="80" t="s">
        <v>455</v>
      </c>
      <c r="C108" s="75" t="s">
        <v>456</v>
      </c>
      <c r="D108" s="76">
        <f t="shared" ref="D108:E108" si="10">SUM(D109:D112)</f>
        <v>0</v>
      </c>
      <c r="E108" s="76">
        <f t="shared" si="10"/>
        <v>0</v>
      </c>
    </row>
    <row r="109" spans="1:5" ht="12.75" customHeight="1" x14ac:dyDescent="0.2">
      <c r="A109" s="73">
        <v>3431</v>
      </c>
      <c r="B109" s="84" t="s">
        <v>457</v>
      </c>
      <c r="C109" s="75" t="s">
        <v>458</v>
      </c>
      <c r="D109" s="85"/>
      <c r="E109" s="85"/>
    </row>
    <row r="110" spans="1:5" ht="12.75" customHeight="1" x14ac:dyDescent="0.2">
      <c r="A110" s="73">
        <v>3432</v>
      </c>
      <c r="B110" s="80" t="s">
        <v>459</v>
      </c>
      <c r="C110" s="75" t="s">
        <v>460</v>
      </c>
      <c r="D110" s="85"/>
      <c r="E110" s="85"/>
    </row>
    <row r="111" spans="1:5" ht="12.75" customHeight="1" x14ac:dyDescent="0.2">
      <c r="A111" s="73">
        <v>3433</v>
      </c>
      <c r="B111" s="80" t="s">
        <v>461</v>
      </c>
      <c r="C111" s="75" t="s">
        <v>462</v>
      </c>
      <c r="D111" s="85"/>
      <c r="E111" s="85"/>
    </row>
    <row r="112" spans="1:5" ht="12.75" customHeight="1" x14ac:dyDescent="0.2">
      <c r="A112" s="73">
        <v>3434</v>
      </c>
      <c r="B112" s="80" t="s">
        <v>463</v>
      </c>
      <c r="C112" s="75" t="s">
        <v>464</v>
      </c>
      <c r="D112" s="85"/>
      <c r="E112" s="85"/>
    </row>
    <row r="113" spans="1:5" ht="12.75" customHeight="1" x14ac:dyDescent="0.2">
      <c r="A113" s="73">
        <v>35</v>
      </c>
      <c r="B113" s="80" t="s">
        <v>465</v>
      </c>
      <c r="C113" s="75" t="s">
        <v>182</v>
      </c>
      <c r="D113" s="76">
        <f t="shared" ref="D113:E113" si="11">D114+D117+D121</f>
        <v>0</v>
      </c>
      <c r="E113" s="76">
        <f t="shared" si="11"/>
        <v>0</v>
      </c>
    </row>
    <row r="114" spans="1:5" ht="24" x14ac:dyDescent="0.2">
      <c r="A114" s="73">
        <v>351</v>
      </c>
      <c r="B114" s="80" t="s">
        <v>466</v>
      </c>
      <c r="C114" s="75" t="s">
        <v>467</v>
      </c>
      <c r="D114" s="76">
        <f t="shared" ref="D114:E114" si="12">SUM(D115:D116)</f>
        <v>0</v>
      </c>
      <c r="E114" s="76">
        <f t="shared" si="12"/>
        <v>0</v>
      </c>
    </row>
    <row r="115" spans="1:5" ht="24" x14ac:dyDescent="0.2">
      <c r="A115" s="73">
        <v>3511</v>
      </c>
      <c r="B115" s="80" t="s">
        <v>468</v>
      </c>
      <c r="C115" s="75" t="s">
        <v>469</v>
      </c>
      <c r="D115" s="85"/>
      <c r="E115" s="85"/>
    </row>
    <row r="116" spans="1:5" ht="12.75" customHeight="1" x14ac:dyDescent="0.2">
      <c r="A116" s="73">
        <v>3512</v>
      </c>
      <c r="B116" s="80" t="s">
        <v>470</v>
      </c>
      <c r="C116" s="75" t="s">
        <v>471</v>
      </c>
      <c r="D116" s="85"/>
      <c r="E116" s="85"/>
    </row>
    <row r="117" spans="1:5" ht="36" x14ac:dyDescent="0.2">
      <c r="A117" s="73">
        <v>352</v>
      </c>
      <c r="B117" s="80" t="s">
        <v>472</v>
      </c>
      <c r="C117" s="75" t="s">
        <v>473</v>
      </c>
      <c r="D117" s="76">
        <f t="shared" ref="D117:E117" si="13">SUM(D118:D120)</f>
        <v>0</v>
      </c>
      <c r="E117" s="76">
        <f t="shared" si="13"/>
        <v>0</v>
      </c>
    </row>
    <row r="118" spans="1:5" ht="24" x14ac:dyDescent="0.2">
      <c r="A118" s="73">
        <v>3521</v>
      </c>
      <c r="B118" s="80" t="s">
        <v>474</v>
      </c>
      <c r="C118" s="75" t="s">
        <v>475</v>
      </c>
      <c r="D118" s="85"/>
      <c r="E118" s="85"/>
    </row>
    <row r="119" spans="1:5" ht="12.75" customHeight="1" x14ac:dyDescent="0.2">
      <c r="A119" s="73">
        <v>3522</v>
      </c>
      <c r="B119" s="80" t="s">
        <v>476</v>
      </c>
      <c r="C119" s="75" t="s">
        <v>477</v>
      </c>
      <c r="D119" s="85"/>
      <c r="E119" s="85"/>
    </row>
    <row r="120" spans="1:5" ht="12.75" customHeight="1" x14ac:dyDescent="0.2">
      <c r="A120" s="73">
        <v>3523</v>
      </c>
      <c r="B120" s="74" t="s">
        <v>478</v>
      </c>
      <c r="C120" s="75" t="s">
        <v>479</v>
      </c>
      <c r="D120" s="85"/>
      <c r="E120" s="85"/>
    </row>
    <row r="121" spans="1:5" ht="24" x14ac:dyDescent="0.2">
      <c r="A121" s="73" t="s">
        <v>480</v>
      </c>
      <c r="B121" s="74" t="s">
        <v>481</v>
      </c>
      <c r="C121" s="75" t="s">
        <v>480</v>
      </c>
      <c r="D121" s="85"/>
      <c r="E121" s="85"/>
    </row>
    <row r="122" spans="1:5" ht="24" x14ac:dyDescent="0.2">
      <c r="A122" s="73">
        <v>36</v>
      </c>
      <c r="B122" s="80" t="s">
        <v>482</v>
      </c>
      <c r="C122" s="75" t="s">
        <v>184</v>
      </c>
      <c r="D122" s="76">
        <f>D123+D126+D129+D134+D138+D142+D146+D149</f>
        <v>0</v>
      </c>
      <c r="E122" s="76">
        <f>E123+E126+E129+E134+E138+E142+E146+E149</f>
        <v>0</v>
      </c>
    </row>
    <row r="123" spans="1:5" ht="12.75" customHeight="1" x14ac:dyDescent="0.2">
      <c r="A123" s="73">
        <v>361</v>
      </c>
      <c r="B123" s="74" t="s">
        <v>483</v>
      </c>
      <c r="C123" s="75" t="s">
        <v>484</v>
      </c>
      <c r="D123" s="76">
        <f t="shared" ref="D123:E123" si="14">SUM(D124:D125)</f>
        <v>0</v>
      </c>
      <c r="E123" s="76">
        <f t="shared" si="14"/>
        <v>0</v>
      </c>
    </row>
    <row r="124" spans="1:5" ht="12.75" customHeight="1" x14ac:dyDescent="0.2">
      <c r="A124" s="73">
        <v>3611</v>
      </c>
      <c r="B124" s="74" t="s">
        <v>485</v>
      </c>
      <c r="C124" s="75" t="s">
        <v>486</v>
      </c>
      <c r="D124" s="85"/>
      <c r="E124" s="85"/>
    </row>
    <row r="125" spans="1:5" ht="12.75" customHeight="1" x14ac:dyDescent="0.2">
      <c r="A125" s="73">
        <v>3612</v>
      </c>
      <c r="B125" s="74" t="s">
        <v>487</v>
      </c>
      <c r="C125" s="75" t="s">
        <v>488</v>
      </c>
      <c r="D125" s="85"/>
      <c r="E125" s="85"/>
    </row>
    <row r="126" spans="1:5" ht="24" x14ac:dyDescent="0.2">
      <c r="A126" s="73">
        <v>362</v>
      </c>
      <c r="B126" s="74" t="s">
        <v>489</v>
      </c>
      <c r="C126" s="75" t="s">
        <v>490</v>
      </c>
      <c r="D126" s="76">
        <f t="shared" ref="D126:E126" si="15">SUM(D127:D128)</f>
        <v>0</v>
      </c>
      <c r="E126" s="76">
        <f t="shared" si="15"/>
        <v>0</v>
      </c>
    </row>
    <row r="127" spans="1:5" ht="24" x14ac:dyDescent="0.2">
      <c r="A127" s="73">
        <v>3621</v>
      </c>
      <c r="B127" s="80" t="s">
        <v>491</v>
      </c>
      <c r="C127" s="75" t="s">
        <v>492</v>
      </c>
      <c r="D127" s="85"/>
      <c r="E127" s="85"/>
    </row>
    <row r="128" spans="1:5" ht="24" x14ac:dyDescent="0.2">
      <c r="A128" s="73">
        <v>3622</v>
      </c>
      <c r="B128" s="80" t="s">
        <v>493</v>
      </c>
      <c r="C128" s="75" t="s">
        <v>494</v>
      </c>
      <c r="D128" s="85"/>
      <c r="E128" s="85"/>
    </row>
    <row r="129" spans="1:5" ht="24" x14ac:dyDescent="0.2">
      <c r="A129" s="73">
        <v>363</v>
      </c>
      <c r="B129" s="80" t="s">
        <v>495</v>
      </c>
      <c r="C129" s="75" t="s">
        <v>496</v>
      </c>
      <c r="D129" s="76">
        <f t="shared" ref="D129:E129" si="16">SUM(D130:D133)</f>
        <v>0</v>
      </c>
      <c r="E129" s="76">
        <f t="shared" si="16"/>
        <v>0</v>
      </c>
    </row>
    <row r="130" spans="1:5" x14ac:dyDescent="0.2">
      <c r="A130" s="73">
        <v>3631</v>
      </c>
      <c r="B130" s="80" t="s">
        <v>497</v>
      </c>
      <c r="C130" s="75" t="s">
        <v>498</v>
      </c>
      <c r="D130" s="85"/>
      <c r="E130" s="85"/>
    </row>
    <row r="131" spans="1:5" x14ac:dyDescent="0.2">
      <c r="A131" s="73">
        <v>3632</v>
      </c>
      <c r="B131" s="80" t="s">
        <v>499</v>
      </c>
      <c r="C131" s="75" t="s">
        <v>500</v>
      </c>
      <c r="D131" s="85"/>
      <c r="E131" s="85"/>
    </row>
    <row r="132" spans="1:5" ht="24" x14ac:dyDescent="0.2">
      <c r="A132" s="73" t="s">
        <v>501</v>
      </c>
      <c r="B132" s="80" t="s">
        <v>502</v>
      </c>
      <c r="C132" s="75" t="s">
        <v>501</v>
      </c>
      <c r="D132" s="85"/>
      <c r="E132" s="85"/>
    </row>
    <row r="133" spans="1:5" ht="24" x14ac:dyDescent="0.2">
      <c r="A133" s="73" t="s">
        <v>503</v>
      </c>
      <c r="B133" s="80" t="s">
        <v>504</v>
      </c>
      <c r="C133" s="75" t="s">
        <v>503</v>
      </c>
      <c r="D133" s="85"/>
      <c r="E133" s="85"/>
    </row>
    <row r="134" spans="1:5" ht="24" x14ac:dyDescent="0.2">
      <c r="A134" s="79" t="s">
        <v>505</v>
      </c>
      <c r="B134" s="80" t="s">
        <v>506</v>
      </c>
      <c r="C134" s="81" t="s">
        <v>505</v>
      </c>
      <c r="D134" s="76">
        <f>SUM(D135:D137)</f>
        <v>0</v>
      </c>
      <c r="E134" s="76">
        <f>SUM(E135:E137)</f>
        <v>0</v>
      </c>
    </row>
    <row r="135" spans="1:5" x14ac:dyDescent="0.2">
      <c r="A135" s="79" t="s">
        <v>507</v>
      </c>
      <c r="B135" s="80" t="s">
        <v>508</v>
      </c>
      <c r="C135" s="81" t="s">
        <v>507</v>
      </c>
      <c r="D135" s="82"/>
      <c r="E135" s="82"/>
    </row>
    <row r="136" spans="1:5" x14ac:dyDescent="0.2">
      <c r="A136" s="79" t="s">
        <v>509</v>
      </c>
      <c r="B136" s="80" t="s">
        <v>510</v>
      </c>
      <c r="C136" s="81" t="s">
        <v>509</v>
      </c>
      <c r="D136" s="82"/>
      <c r="E136" s="82"/>
    </row>
    <row r="137" spans="1:5" x14ac:dyDescent="0.2">
      <c r="A137" s="79" t="s">
        <v>511</v>
      </c>
      <c r="B137" s="80" t="s">
        <v>512</v>
      </c>
      <c r="C137" s="81" t="s">
        <v>511</v>
      </c>
      <c r="D137" s="82"/>
      <c r="E137" s="82"/>
    </row>
    <row r="138" spans="1:5" x14ac:dyDescent="0.2">
      <c r="A138" s="73" t="s">
        <v>513</v>
      </c>
      <c r="B138" s="80" t="s">
        <v>514</v>
      </c>
      <c r="C138" s="75" t="s">
        <v>513</v>
      </c>
      <c r="D138" s="76">
        <f t="shared" ref="D138:E138" si="17">SUM(D139:D141)</f>
        <v>0</v>
      </c>
      <c r="E138" s="76">
        <f t="shared" si="17"/>
        <v>0</v>
      </c>
    </row>
    <row r="139" spans="1:5" ht="12.75" customHeight="1" x14ac:dyDescent="0.2">
      <c r="A139" s="73" t="s">
        <v>515</v>
      </c>
      <c r="B139" s="74" t="s">
        <v>516</v>
      </c>
      <c r="C139" s="75" t="s">
        <v>515</v>
      </c>
      <c r="D139" s="85"/>
      <c r="E139" s="85"/>
    </row>
    <row r="140" spans="1:5" ht="12.75" customHeight="1" x14ac:dyDescent="0.2">
      <c r="A140" s="73" t="s">
        <v>517</v>
      </c>
      <c r="B140" s="74" t="s">
        <v>518</v>
      </c>
      <c r="C140" s="75" t="s">
        <v>517</v>
      </c>
      <c r="D140" s="85"/>
      <c r="E140" s="85"/>
    </row>
    <row r="141" spans="1:5" ht="12.75" customHeight="1" x14ac:dyDescent="0.2">
      <c r="A141" s="73" t="s">
        <v>519</v>
      </c>
      <c r="B141" s="74" t="s">
        <v>520</v>
      </c>
      <c r="C141" s="75" t="s">
        <v>519</v>
      </c>
      <c r="D141" s="85"/>
      <c r="E141" s="85"/>
    </row>
    <row r="142" spans="1:5" ht="24" x14ac:dyDescent="0.2">
      <c r="A142" s="73" t="s">
        <v>521</v>
      </c>
      <c r="B142" s="74" t="s">
        <v>522</v>
      </c>
      <c r="C142" s="75" t="s">
        <v>521</v>
      </c>
      <c r="D142" s="76">
        <f t="shared" ref="D142:E142" si="18">SUM(D143:D145)</f>
        <v>0</v>
      </c>
      <c r="E142" s="76">
        <f t="shared" si="18"/>
        <v>0</v>
      </c>
    </row>
    <row r="143" spans="1:5" ht="24" x14ac:dyDescent="0.2">
      <c r="A143" s="73">
        <v>3672</v>
      </c>
      <c r="B143" s="74" t="s">
        <v>523</v>
      </c>
      <c r="C143" s="75" t="s">
        <v>524</v>
      </c>
      <c r="D143" s="85"/>
      <c r="E143" s="85"/>
    </row>
    <row r="144" spans="1:5" ht="24" x14ac:dyDescent="0.2">
      <c r="A144" s="73">
        <v>3673</v>
      </c>
      <c r="B144" s="74" t="s">
        <v>525</v>
      </c>
      <c r="C144" s="75" t="s">
        <v>526</v>
      </c>
      <c r="D144" s="85"/>
      <c r="E144" s="85"/>
    </row>
    <row r="145" spans="1:5" ht="24" x14ac:dyDescent="0.2">
      <c r="A145" s="73">
        <v>3674</v>
      </c>
      <c r="B145" s="74" t="s">
        <v>527</v>
      </c>
      <c r="C145" s="75" t="s">
        <v>528</v>
      </c>
      <c r="D145" s="85"/>
      <c r="E145" s="85"/>
    </row>
    <row r="146" spans="1:5" ht="12.75" customHeight="1" x14ac:dyDescent="0.2">
      <c r="A146" s="73" t="s">
        <v>529</v>
      </c>
      <c r="B146" s="74" t="s">
        <v>530</v>
      </c>
      <c r="C146" s="75" t="s">
        <v>529</v>
      </c>
      <c r="D146" s="76">
        <f>SUM(D147:D148)</f>
        <v>0</v>
      </c>
      <c r="E146" s="76">
        <f>SUM(E147:E148)</f>
        <v>0</v>
      </c>
    </row>
    <row r="147" spans="1:5" ht="12.75" customHeight="1" x14ac:dyDescent="0.2">
      <c r="A147" s="73" t="s">
        <v>531</v>
      </c>
      <c r="B147" s="74" t="s">
        <v>532</v>
      </c>
      <c r="C147" s="75" t="s">
        <v>531</v>
      </c>
      <c r="D147" s="85"/>
      <c r="E147" s="85"/>
    </row>
    <row r="148" spans="1:5" x14ac:dyDescent="0.2">
      <c r="A148" s="73" t="s">
        <v>533</v>
      </c>
      <c r="B148" s="74" t="s">
        <v>534</v>
      </c>
      <c r="C148" s="75" t="s">
        <v>533</v>
      </c>
      <c r="D148" s="85"/>
      <c r="E148" s="85"/>
    </row>
    <row r="149" spans="1:5" ht="24" x14ac:dyDescent="0.2">
      <c r="A149" s="73" t="s">
        <v>535</v>
      </c>
      <c r="B149" s="74" t="s">
        <v>536</v>
      </c>
      <c r="C149" s="75" t="s">
        <v>535</v>
      </c>
      <c r="D149" s="76">
        <f t="shared" ref="D149:E149" si="19">SUM(D150:D153)</f>
        <v>0</v>
      </c>
      <c r="E149" s="76">
        <f t="shared" si="19"/>
        <v>0</v>
      </c>
    </row>
    <row r="150" spans="1:5" ht="12.75" customHeight="1" x14ac:dyDescent="0.2">
      <c r="A150" s="73" t="s">
        <v>537</v>
      </c>
      <c r="B150" s="74" t="s">
        <v>306</v>
      </c>
      <c r="C150" s="75" t="s">
        <v>537</v>
      </c>
      <c r="D150" s="85"/>
      <c r="E150" s="85"/>
    </row>
    <row r="151" spans="1:5" ht="12.75" customHeight="1" x14ac:dyDescent="0.2">
      <c r="A151" s="73" t="s">
        <v>538</v>
      </c>
      <c r="B151" s="74" t="s">
        <v>308</v>
      </c>
      <c r="C151" s="75" t="s">
        <v>538</v>
      </c>
      <c r="D151" s="85"/>
      <c r="E151" s="85"/>
    </row>
    <row r="152" spans="1:5" ht="24" x14ac:dyDescent="0.2">
      <c r="A152" s="73" t="s">
        <v>539</v>
      </c>
      <c r="B152" s="74" t="s">
        <v>310</v>
      </c>
      <c r="C152" s="75" t="s">
        <v>539</v>
      </c>
      <c r="D152" s="85"/>
      <c r="E152" s="85"/>
    </row>
    <row r="153" spans="1:5" ht="24" x14ac:dyDescent="0.2">
      <c r="A153" s="73" t="s">
        <v>540</v>
      </c>
      <c r="B153" s="74" t="s">
        <v>312</v>
      </c>
      <c r="C153" s="75" t="s">
        <v>540</v>
      </c>
      <c r="D153" s="85"/>
      <c r="E153" s="85"/>
    </row>
    <row r="154" spans="1:5" ht="24" x14ac:dyDescent="0.2">
      <c r="A154" s="73">
        <v>37</v>
      </c>
      <c r="B154" s="74" t="s">
        <v>541</v>
      </c>
      <c r="C154" s="75" t="s">
        <v>186</v>
      </c>
      <c r="D154" s="76">
        <f t="shared" ref="D154:E154" si="20">D155+D161</f>
        <v>0</v>
      </c>
      <c r="E154" s="76">
        <f t="shared" si="20"/>
        <v>0</v>
      </c>
    </row>
    <row r="155" spans="1:5" ht="24" x14ac:dyDescent="0.2">
      <c r="A155" s="73">
        <v>371</v>
      </c>
      <c r="B155" s="74" t="s">
        <v>542</v>
      </c>
      <c r="C155" s="75" t="s">
        <v>543</v>
      </c>
      <c r="D155" s="76">
        <f t="shared" ref="D155:E155" si="21">SUM(D156:D160)</f>
        <v>0</v>
      </c>
      <c r="E155" s="76">
        <f t="shared" si="21"/>
        <v>0</v>
      </c>
    </row>
    <row r="156" spans="1:5" ht="24" x14ac:dyDescent="0.2">
      <c r="A156" s="73">
        <v>3711</v>
      </c>
      <c r="B156" s="74" t="s">
        <v>544</v>
      </c>
      <c r="C156" s="75" t="s">
        <v>545</v>
      </c>
      <c r="D156" s="85"/>
      <c r="E156" s="85"/>
    </row>
    <row r="157" spans="1:5" ht="24" x14ac:dyDescent="0.2">
      <c r="A157" s="73">
        <v>3712</v>
      </c>
      <c r="B157" s="74" t="s">
        <v>546</v>
      </c>
      <c r="C157" s="75" t="s">
        <v>547</v>
      </c>
      <c r="D157" s="85"/>
      <c r="E157" s="85"/>
    </row>
    <row r="158" spans="1:5" ht="24" x14ac:dyDescent="0.2">
      <c r="A158" s="73" t="s">
        <v>548</v>
      </c>
      <c r="B158" s="74" t="s">
        <v>549</v>
      </c>
      <c r="C158" s="75" t="s">
        <v>548</v>
      </c>
      <c r="D158" s="85"/>
      <c r="E158" s="85"/>
    </row>
    <row r="159" spans="1:5" ht="24" x14ac:dyDescent="0.2">
      <c r="A159" s="73" t="s">
        <v>550</v>
      </c>
      <c r="B159" s="74" t="s">
        <v>551</v>
      </c>
      <c r="C159" s="75" t="s">
        <v>550</v>
      </c>
      <c r="D159" s="85"/>
      <c r="E159" s="85"/>
    </row>
    <row r="160" spans="1:5" x14ac:dyDescent="0.2">
      <c r="A160" s="73" t="s">
        <v>552</v>
      </c>
      <c r="B160" s="80" t="s">
        <v>553</v>
      </c>
      <c r="C160" s="75" t="s">
        <v>552</v>
      </c>
      <c r="D160" s="85"/>
      <c r="E160" s="85"/>
    </row>
    <row r="161" spans="1:5" ht="24" x14ac:dyDescent="0.2">
      <c r="A161" s="73">
        <v>372</v>
      </c>
      <c r="B161" s="84" t="s">
        <v>554</v>
      </c>
      <c r="C161" s="75" t="s">
        <v>555</v>
      </c>
      <c r="D161" s="76">
        <f t="shared" ref="D161:E161" si="22">SUM(D162:D164)</f>
        <v>0</v>
      </c>
      <c r="E161" s="76">
        <f t="shared" si="22"/>
        <v>0</v>
      </c>
    </row>
    <row r="162" spans="1:5" ht="12.75" customHeight="1" x14ac:dyDescent="0.2">
      <c r="A162" s="73">
        <v>3721</v>
      </c>
      <c r="B162" s="80" t="s">
        <v>556</v>
      </c>
      <c r="C162" s="75" t="s">
        <v>557</v>
      </c>
      <c r="D162" s="85"/>
      <c r="E162" s="85"/>
    </row>
    <row r="163" spans="1:5" ht="12.75" customHeight="1" x14ac:dyDescent="0.2">
      <c r="A163" s="73">
        <v>3722</v>
      </c>
      <c r="B163" s="80" t="s">
        <v>558</v>
      </c>
      <c r="C163" s="75" t="s">
        <v>559</v>
      </c>
      <c r="D163" s="85"/>
      <c r="E163" s="85"/>
    </row>
    <row r="164" spans="1:5" ht="12.75" customHeight="1" x14ac:dyDescent="0.2">
      <c r="A164" s="73" t="s">
        <v>560</v>
      </c>
      <c r="B164" s="80" t="s">
        <v>561</v>
      </c>
      <c r="C164" s="75" t="s">
        <v>560</v>
      </c>
      <c r="D164" s="85"/>
      <c r="E164" s="85"/>
    </row>
    <row r="165" spans="1:5" ht="24" x14ac:dyDescent="0.2">
      <c r="A165" s="73">
        <v>38</v>
      </c>
      <c r="B165" s="80" t="s">
        <v>562</v>
      </c>
      <c r="C165" s="75" t="s">
        <v>188</v>
      </c>
      <c r="D165" s="76">
        <f t="shared" ref="D165:E165" si="23">D166+D170+D175+D181</f>
        <v>0</v>
      </c>
      <c r="E165" s="76">
        <f t="shared" si="23"/>
        <v>0</v>
      </c>
    </row>
    <row r="166" spans="1:5" ht="12.75" customHeight="1" x14ac:dyDescent="0.2">
      <c r="A166" s="73">
        <v>381</v>
      </c>
      <c r="B166" s="74" t="s">
        <v>563</v>
      </c>
      <c r="C166" s="75" t="s">
        <v>564</v>
      </c>
      <c r="D166" s="76">
        <f t="shared" ref="D166:E166" si="24">SUM(D167:D169)</f>
        <v>0</v>
      </c>
      <c r="E166" s="76">
        <f t="shared" si="24"/>
        <v>0</v>
      </c>
    </row>
    <row r="167" spans="1:5" ht="12.75" customHeight="1" x14ac:dyDescent="0.2">
      <c r="A167" s="73">
        <v>3811</v>
      </c>
      <c r="B167" s="74" t="s">
        <v>565</v>
      </c>
      <c r="C167" s="75" t="s">
        <v>566</v>
      </c>
      <c r="D167" s="85"/>
      <c r="E167" s="85"/>
    </row>
    <row r="168" spans="1:5" ht="12.75" customHeight="1" x14ac:dyDescent="0.2">
      <c r="A168" s="73">
        <v>3812</v>
      </c>
      <c r="B168" s="74" t="s">
        <v>567</v>
      </c>
      <c r="C168" s="75" t="s">
        <v>568</v>
      </c>
      <c r="D168" s="85"/>
      <c r="E168" s="85"/>
    </row>
    <row r="169" spans="1:5" ht="12.75" customHeight="1" x14ac:dyDescent="0.2">
      <c r="A169" s="73" t="s">
        <v>569</v>
      </c>
      <c r="B169" s="74" t="s">
        <v>570</v>
      </c>
      <c r="C169" s="75" t="s">
        <v>569</v>
      </c>
      <c r="D169" s="85"/>
      <c r="E169" s="85"/>
    </row>
    <row r="170" spans="1:5" ht="12.75" customHeight="1" x14ac:dyDescent="0.2">
      <c r="A170" s="73">
        <v>382</v>
      </c>
      <c r="B170" s="80" t="s">
        <v>571</v>
      </c>
      <c r="C170" s="75" t="s">
        <v>572</v>
      </c>
      <c r="D170" s="76">
        <f t="shared" ref="D170:E170" si="25">SUM(D171:D174)</f>
        <v>0</v>
      </c>
      <c r="E170" s="76">
        <f t="shared" si="25"/>
        <v>0</v>
      </c>
    </row>
    <row r="171" spans="1:5" ht="12.75" customHeight="1" x14ac:dyDescent="0.2">
      <c r="A171" s="73">
        <v>3821</v>
      </c>
      <c r="B171" s="74" t="s">
        <v>573</v>
      </c>
      <c r="C171" s="75" t="s">
        <v>574</v>
      </c>
      <c r="D171" s="85"/>
      <c r="E171" s="85"/>
    </row>
    <row r="172" spans="1:5" ht="12.75" customHeight="1" x14ac:dyDescent="0.2">
      <c r="A172" s="73">
        <v>3822</v>
      </c>
      <c r="B172" s="74" t="s">
        <v>575</v>
      </c>
      <c r="C172" s="75" t="s">
        <v>576</v>
      </c>
      <c r="D172" s="85"/>
      <c r="E172" s="85"/>
    </row>
    <row r="173" spans="1:5" ht="12.75" customHeight="1" x14ac:dyDescent="0.2">
      <c r="A173" s="73" t="s">
        <v>577</v>
      </c>
      <c r="B173" s="74" t="s">
        <v>578</v>
      </c>
      <c r="C173" s="75" t="s">
        <v>577</v>
      </c>
      <c r="D173" s="85"/>
      <c r="E173" s="85"/>
    </row>
    <row r="174" spans="1:5" ht="24" x14ac:dyDescent="0.2">
      <c r="A174" s="73" t="s">
        <v>579</v>
      </c>
      <c r="B174" s="74" t="s">
        <v>580</v>
      </c>
      <c r="C174" s="75" t="s">
        <v>579</v>
      </c>
      <c r="D174" s="85"/>
      <c r="E174" s="85"/>
    </row>
    <row r="175" spans="1:5" ht="12.75" customHeight="1" x14ac:dyDescent="0.2">
      <c r="A175" s="73">
        <v>383</v>
      </c>
      <c r="B175" s="74" t="s">
        <v>581</v>
      </c>
      <c r="C175" s="75" t="s">
        <v>582</v>
      </c>
      <c r="D175" s="76">
        <f t="shared" ref="D175:E175" si="26">SUM(D176:D180)</f>
        <v>0</v>
      </c>
      <c r="E175" s="76">
        <f t="shared" si="26"/>
        <v>0</v>
      </c>
    </row>
    <row r="176" spans="1:5" ht="12.75" customHeight="1" x14ac:dyDescent="0.2">
      <c r="A176" s="73">
        <v>3831</v>
      </c>
      <c r="B176" s="74" t="s">
        <v>583</v>
      </c>
      <c r="C176" s="75" t="s">
        <v>584</v>
      </c>
      <c r="D176" s="85"/>
      <c r="E176" s="85"/>
    </row>
    <row r="177" spans="1:5" ht="12.75" customHeight="1" x14ac:dyDescent="0.2">
      <c r="A177" s="73">
        <v>3832</v>
      </c>
      <c r="B177" s="74" t="s">
        <v>585</v>
      </c>
      <c r="C177" s="75" t="s">
        <v>586</v>
      </c>
      <c r="D177" s="85"/>
      <c r="E177" s="85"/>
    </row>
    <row r="178" spans="1:5" ht="12.75" customHeight="1" x14ac:dyDescent="0.2">
      <c r="A178" s="73">
        <v>3833</v>
      </c>
      <c r="B178" s="74" t="s">
        <v>587</v>
      </c>
      <c r="C178" s="75" t="s">
        <v>588</v>
      </c>
      <c r="D178" s="85"/>
      <c r="E178" s="85"/>
    </row>
    <row r="179" spans="1:5" ht="12.75" customHeight="1" x14ac:dyDescent="0.2">
      <c r="A179" s="73">
        <v>3834</v>
      </c>
      <c r="B179" s="74" t="s">
        <v>589</v>
      </c>
      <c r="C179" s="75" t="s">
        <v>590</v>
      </c>
      <c r="D179" s="85"/>
      <c r="E179" s="85"/>
    </row>
    <row r="180" spans="1:5" ht="12.75" customHeight="1" x14ac:dyDescent="0.2">
      <c r="A180" s="73" t="s">
        <v>591</v>
      </c>
      <c r="B180" s="74" t="s">
        <v>592</v>
      </c>
      <c r="C180" s="75" t="s">
        <v>591</v>
      </c>
      <c r="D180" s="85"/>
      <c r="E180" s="85"/>
    </row>
    <row r="181" spans="1:5" ht="12.75" customHeight="1" x14ac:dyDescent="0.2">
      <c r="A181" s="73">
        <v>386</v>
      </c>
      <c r="B181" s="80" t="s">
        <v>593</v>
      </c>
      <c r="C181" s="75" t="s">
        <v>594</v>
      </c>
      <c r="D181" s="76">
        <f>SUM(D182:D186)</f>
        <v>0</v>
      </c>
      <c r="E181" s="76">
        <f>SUM(E182:E186)</f>
        <v>0</v>
      </c>
    </row>
    <row r="182" spans="1:5" ht="24" x14ac:dyDescent="0.2">
      <c r="A182" s="73">
        <v>3861</v>
      </c>
      <c r="B182" s="74" t="s">
        <v>595</v>
      </c>
      <c r="C182" s="75" t="s">
        <v>596</v>
      </c>
      <c r="D182" s="85"/>
      <c r="E182" s="85"/>
    </row>
    <row r="183" spans="1:5" ht="24" x14ac:dyDescent="0.2">
      <c r="A183" s="73">
        <v>3862</v>
      </c>
      <c r="B183" s="80" t="s">
        <v>597</v>
      </c>
      <c r="C183" s="75" t="s">
        <v>598</v>
      </c>
      <c r="D183" s="85"/>
      <c r="E183" s="85"/>
    </row>
    <row r="184" spans="1:5" ht="12.75" customHeight="1" x14ac:dyDescent="0.2">
      <c r="A184" s="73">
        <v>3863</v>
      </c>
      <c r="B184" s="80" t="s">
        <v>599</v>
      </c>
      <c r="C184" s="75" t="s">
        <v>600</v>
      </c>
      <c r="D184" s="85"/>
      <c r="E184" s="85"/>
    </row>
    <row r="185" spans="1:5" ht="12.75" customHeight="1" x14ac:dyDescent="0.2">
      <c r="A185" s="73" t="s">
        <v>601</v>
      </c>
      <c r="B185" s="80" t="s">
        <v>602</v>
      </c>
      <c r="C185" s="75" t="s">
        <v>601</v>
      </c>
      <c r="D185" s="85"/>
      <c r="E185" s="85"/>
    </row>
    <row r="186" spans="1:5" ht="24" x14ac:dyDescent="0.2">
      <c r="A186" s="73" t="s">
        <v>603</v>
      </c>
      <c r="B186" s="80" t="s">
        <v>604</v>
      </c>
      <c r="C186" s="75" t="s">
        <v>603</v>
      </c>
      <c r="D186" s="85"/>
      <c r="E186" s="85"/>
    </row>
    <row r="187" spans="1:5" ht="12.75" customHeight="1" x14ac:dyDescent="0.2">
      <c r="A187" s="73">
        <v>4</v>
      </c>
      <c r="B187" s="74" t="s">
        <v>605</v>
      </c>
      <c r="C187" s="75" t="s">
        <v>159</v>
      </c>
      <c r="D187" s="76">
        <f>D188+D200+D233+D237+D239</f>
        <v>0</v>
      </c>
      <c r="E187" s="76">
        <f>E188+E200+E233+E237+E239</f>
        <v>0</v>
      </c>
    </row>
    <row r="188" spans="1:5" x14ac:dyDescent="0.2">
      <c r="A188" s="73">
        <v>41</v>
      </c>
      <c r="B188" s="74" t="s">
        <v>606</v>
      </c>
      <c r="C188" s="75" t="s">
        <v>190</v>
      </c>
      <c r="D188" s="76">
        <f t="shared" ref="D188:E188" si="27">D189+D193</f>
        <v>0</v>
      </c>
      <c r="E188" s="76">
        <f t="shared" si="27"/>
        <v>0</v>
      </c>
    </row>
    <row r="189" spans="1:5" ht="12.75" customHeight="1" x14ac:dyDescent="0.2">
      <c r="A189" s="73">
        <v>411</v>
      </c>
      <c r="B189" s="74" t="s">
        <v>607</v>
      </c>
      <c r="C189" s="75" t="s">
        <v>608</v>
      </c>
      <c r="D189" s="76">
        <f t="shared" ref="D189:E189" si="28">SUM(D190:D192)</f>
        <v>0</v>
      </c>
      <c r="E189" s="76">
        <f t="shared" si="28"/>
        <v>0</v>
      </c>
    </row>
    <row r="190" spans="1:5" ht="12.75" customHeight="1" x14ac:dyDescent="0.2">
      <c r="A190" s="73">
        <v>4111</v>
      </c>
      <c r="B190" s="74" t="s">
        <v>609</v>
      </c>
      <c r="C190" s="75" t="s">
        <v>610</v>
      </c>
      <c r="D190" s="85"/>
      <c r="E190" s="85"/>
    </row>
    <row r="191" spans="1:5" ht="12.75" customHeight="1" x14ac:dyDescent="0.2">
      <c r="A191" s="73">
        <v>4112</v>
      </c>
      <c r="B191" s="74" t="s">
        <v>611</v>
      </c>
      <c r="C191" s="75" t="s">
        <v>612</v>
      </c>
      <c r="D191" s="85"/>
      <c r="E191" s="85"/>
    </row>
    <row r="192" spans="1:5" ht="12.75" customHeight="1" x14ac:dyDescent="0.2">
      <c r="A192" s="73">
        <v>4113</v>
      </c>
      <c r="B192" s="74" t="s">
        <v>613</v>
      </c>
      <c r="C192" s="75" t="s">
        <v>614</v>
      </c>
      <c r="D192" s="85"/>
      <c r="E192" s="85"/>
    </row>
    <row r="193" spans="1:5" ht="12.75" customHeight="1" x14ac:dyDescent="0.2">
      <c r="A193" s="73">
        <v>412</v>
      </c>
      <c r="B193" s="74" t="s">
        <v>615</v>
      </c>
      <c r="C193" s="75" t="s">
        <v>616</v>
      </c>
      <c r="D193" s="76">
        <f t="shared" ref="D193:E193" si="29">SUM(D194:D199)</f>
        <v>0</v>
      </c>
      <c r="E193" s="76">
        <f t="shared" si="29"/>
        <v>0</v>
      </c>
    </row>
    <row r="194" spans="1:5" ht="12.75" customHeight="1" x14ac:dyDescent="0.2">
      <c r="A194" s="73">
        <v>4121</v>
      </c>
      <c r="B194" s="74" t="s">
        <v>617</v>
      </c>
      <c r="C194" s="75" t="s">
        <v>618</v>
      </c>
      <c r="D194" s="85"/>
      <c r="E194" s="85"/>
    </row>
    <row r="195" spans="1:5" ht="12.75" customHeight="1" x14ac:dyDescent="0.2">
      <c r="A195" s="73">
        <v>4122</v>
      </c>
      <c r="B195" s="74" t="s">
        <v>619</v>
      </c>
      <c r="C195" s="75" t="s">
        <v>620</v>
      </c>
      <c r="D195" s="85"/>
      <c r="E195" s="85"/>
    </row>
    <row r="196" spans="1:5" ht="12.75" customHeight="1" x14ac:dyDescent="0.2">
      <c r="A196" s="73">
        <v>4123</v>
      </c>
      <c r="B196" s="74" t="s">
        <v>621</v>
      </c>
      <c r="C196" s="75" t="s">
        <v>622</v>
      </c>
      <c r="D196" s="85"/>
      <c r="E196" s="85"/>
    </row>
    <row r="197" spans="1:5" ht="12.75" customHeight="1" x14ac:dyDescent="0.2">
      <c r="A197" s="73">
        <v>4124</v>
      </c>
      <c r="B197" s="74" t="s">
        <v>623</v>
      </c>
      <c r="C197" s="75" t="s">
        <v>624</v>
      </c>
      <c r="D197" s="85"/>
      <c r="E197" s="85"/>
    </row>
    <row r="198" spans="1:5" ht="12.75" customHeight="1" x14ac:dyDescent="0.2">
      <c r="A198" s="73">
        <v>4125</v>
      </c>
      <c r="B198" s="74" t="s">
        <v>625</v>
      </c>
      <c r="C198" s="75" t="s">
        <v>626</v>
      </c>
      <c r="D198" s="85"/>
      <c r="E198" s="85"/>
    </row>
    <row r="199" spans="1:5" ht="12.75" customHeight="1" x14ac:dyDescent="0.2">
      <c r="A199" s="73">
        <v>4126</v>
      </c>
      <c r="B199" s="74" t="s">
        <v>627</v>
      </c>
      <c r="C199" s="75" t="s">
        <v>628</v>
      </c>
      <c r="D199" s="85"/>
      <c r="E199" s="85"/>
    </row>
    <row r="200" spans="1:5" ht="24" x14ac:dyDescent="0.2">
      <c r="A200" s="73">
        <v>42</v>
      </c>
      <c r="B200" s="86" t="s">
        <v>629</v>
      </c>
      <c r="C200" s="75" t="s">
        <v>192</v>
      </c>
      <c r="D200" s="76">
        <f t="shared" ref="D200:E200" si="30">D201+D206+D215+D220+D225+D228</f>
        <v>0</v>
      </c>
      <c r="E200" s="76">
        <f t="shared" si="30"/>
        <v>0</v>
      </c>
    </row>
    <row r="201" spans="1:5" ht="12.75" customHeight="1" x14ac:dyDescent="0.2">
      <c r="A201" s="73">
        <v>421</v>
      </c>
      <c r="B201" s="74" t="s">
        <v>630</v>
      </c>
      <c r="C201" s="75" t="s">
        <v>631</v>
      </c>
      <c r="D201" s="76">
        <f>SUM(D202:D205)</f>
        <v>0</v>
      </c>
      <c r="E201" s="76">
        <f>SUM(E202:E205)</f>
        <v>0</v>
      </c>
    </row>
    <row r="202" spans="1:5" ht="12.75" customHeight="1" x14ac:dyDescent="0.2">
      <c r="A202" s="73">
        <v>4211</v>
      </c>
      <c r="B202" s="74" t="s">
        <v>632</v>
      </c>
      <c r="C202" s="75" t="s">
        <v>633</v>
      </c>
      <c r="D202" s="85"/>
      <c r="E202" s="85"/>
    </row>
    <row r="203" spans="1:5" ht="12.75" customHeight="1" x14ac:dyDescent="0.2">
      <c r="A203" s="73">
        <v>4212</v>
      </c>
      <c r="B203" s="74" t="s">
        <v>634</v>
      </c>
      <c r="C203" s="75" t="s">
        <v>635</v>
      </c>
      <c r="D203" s="85"/>
      <c r="E203" s="85"/>
    </row>
    <row r="204" spans="1:5" ht="12.75" customHeight="1" x14ac:dyDescent="0.2">
      <c r="A204" s="73">
        <v>4213</v>
      </c>
      <c r="B204" s="74" t="s">
        <v>636</v>
      </c>
      <c r="C204" s="75" t="s">
        <v>637</v>
      </c>
      <c r="D204" s="85"/>
      <c r="E204" s="85"/>
    </row>
    <row r="205" spans="1:5" ht="12.75" customHeight="1" x14ac:dyDescent="0.2">
      <c r="A205" s="73">
        <v>4214</v>
      </c>
      <c r="B205" s="74" t="s">
        <v>638</v>
      </c>
      <c r="C205" s="75" t="s">
        <v>639</v>
      </c>
      <c r="D205" s="85"/>
      <c r="E205" s="85"/>
    </row>
    <row r="206" spans="1:5" ht="12.75" customHeight="1" x14ac:dyDescent="0.2">
      <c r="A206" s="73">
        <v>422</v>
      </c>
      <c r="B206" s="74" t="s">
        <v>640</v>
      </c>
      <c r="C206" s="75" t="s">
        <v>641</v>
      </c>
      <c r="D206" s="76">
        <f t="shared" ref="D206:E206" si="31">SUM(D207:D214)</f>
        <v>0</v>
      </c>
      <c r="E206" s="76">
        <f t="shared" si="31"/>
        <v>0</v>
      </c>
    </row>
    <row r="207" spans="1:5" ht="12.75" customHeight="1" x14ac:dyDescent="0.2">
      <c r="A207" s="73">
        <v>4221</v>
      </c>
      <c r="B207" s="74" t="s">
        <v>642</v>
      </c>
      <c r="C207" s="75" t="s">
        <v>643</v>
      </c>
      <c r="D207" s="85"/>
      <c r="E207" s="85"/>
    </row>
    <row r="208" spans="1:5" ht="12.75" customHeight="1" x14ac:dyDescent="0.2">
      <c r="A208" s="73">
        <v>4222</v>
      </c>
      <c r="B208" s="74" t="s">
        <v>644</v>
      </c>
      <c r="C208" s="75" t="s">
        <v>645</v>
      </c>
      <c r="D208" s="85"/>
      <c r="E208" s="85"/>
    </row>
    <row r="209" spans="1:5" ht="12.75" customHeight="1" x14ac:dyDescent="0.2">
      <c r="A209" s="73">
        <v>4223</v>
      </c>
      <c r="B209" s="74" t="s">
        <v>646</v>
      </c>
      <c r="C209" s="75" t="s">
        <v>647</v>
      </c>
      <c r="D209" s="85"/>
      <c r="E209" s="85"/>
    </row>
    <row r="210" spans="1:5" ht="12.75" customHeight="1" x14ac:dyDescent="0.2">
      <c r="A210" s="73">
        <v>4224</v>
      </c>
      <c r="B210" s="74" t="s">
        <v>648</v>
      </c>
      <c r="C210" s="75" t="s">
        <v>649</v>
      </c>
      <c r="D210" s="85"/>
      <c r="E210" s="85"/>
    </row>
    <row r="211" spans="1:5" ht="12.75" customHeight="1" x14ac:dyDescent="0.2">
      <c r="A211" s="79">
        <v>4225</v>
      </c>
      <c r="B211" s="80" t="s">
        <v>650</v>
      </c>
      <c r="C211" s="81" t="s">
        <v>651</v>
      </c>
      <c r="D211" s="82"/>
      <c r="E211" s="82"/>
    </row>
    <row r="212" spans="1:5" ht="12.75" customHeight="1" x14ac:dyDescent="0.2">
      <c r="A212" s="73">
        <v>4226</v>
      </c>
      <c r="B212" s="74" t="s">
        <v>652</v>
      </c>
      <c r="C212" s="75" t="s">
        <v>653</v>
      </c>
      <c r="D212" s="85"/>
      <c r="E212" s="85"/>
    </row>
    <row r="213" spans="1:5" ht="12.75" customHeight="1" x14ac:dyDescent="0.2">
      <c r="A213" s="73">
        <v>4227</v>
      </c>
      <c r="B213" s="86" t="s">
        <v>654</v>
      </c>
      <c r="C213" s="75" t="s">
        <v>655</v>
      </c>
      <c r="D213" s="85"/>
      <c r="E213" s="85"/>
    </row>
    <row r="214" spans="1:5" ht="12.75" customHeight="1" x14ac:dyDescent="0.2">
      <c r="A214" s="73" t="s">
        <v>656</v>
      </c>
      <c r="B214" s="86" t="s">
        <v>657</v>
      </c>
      <c r="C214" s="75" t="s">
        <v>656</v>
      </c>
      <c r="D214" s="85"/>
      <c r="E214" s="85"/>
    </row>
    <row r="215" spans="1:5" ht="12.75" customHeight="1" x14ac:dyDescent="0.2">
      <c r="A215" s="73">
        <v>423</v>
      </c>
      <c r="B215" s="74" t="s">
        <v>658</v>
      </c>
      <c r="C215" s="75" t="s">
        <v>659</v>
      </c>
      <c r="D215" s="76">
        <f t="shared" ref="D215:E215" si="32">SUM(D216:D219)</f>
        <v>0</v>
      </c>
      <c r="E215" s="76">
        <f t="shared" si="32"/>
        <v>0</v>
      </c>
    </row>
    <row r="216" spans="1:5" ht="12.75" customHeight="1" x14ac:dyDescent="0.2">
      <c r="A216" s="73">
        <v>4231</v>
      </c>
      <c r="B216" s="74" t="s">
        <v>660</v>
      </c>
      <c r="C216" s="75" t="s">
        <v>661</v>
      </c>
      <c r="D216" s="85"/>
      <c r="E216" s="85"/>
    </row>
    <row r="217" spans="1:5" ht="12.75" customHeight="1" x14ac:dyDescent="0.2">
      <c r="A217" s="73">
        <v>4232</v>
      </c>
      <c r="B217" s="74" t="s">
        <v>662</v>
      </c>
      <c r="C217" s="75" t="s">
        <v>663</v>
      </c>
      <c r="D217" s="85"/>
      <c r="E217" s="85"/>
    </row>
    <row r="218" spans="1:5" ht="12.75" customHeight="1" x14ac:dyDescent="0.2">
      <c r="A218" s="73">
        <v>4233</v>
      </c>
      <c r="B218" s="74" t="s">
        <v>664</v>
      </c>
      <c r="C218" s="75" t="s">
        <v>665</v>
      </c>
      <c r="D218" s="85"/>
      <c r="E218" s="85"/>
    </row>
    <row r="219" spans="1:5" ht="12.75" customHeight="1" x14ac:dyDescent="0.2">
      <c r="A219" s="73">
        <v>4234</v>
      </c>
      <c r="B219" s="86" t="s">
        <v>666</v>
      </c>
      <c r="C219" s="75" t="s">
        <v>667</v>
      </c>
      <c r="D219" s="85"/>
      <c r="E219" s="85"/>
    </row>
    <row r="220" spans="1:5" x14ac:dyDescent="0.2">
      <c r="A220" s="73">
        <v>424</v>
      </c>
      <c r="B220" s="74" t="s">
        <v>668</v>
      </c>
      <c r="C220" s="75" t="s">
        <v>669</v>
      </c>
      <c r="D220" s="76">
        <f t="shared" ref="D220:E220" si="33">SUM(D221:D224)</f>
        <v>0</v>
      </c>
      <c r="E220" s="76">
        <f t="shared" si="33"/>
        <v>0</v>
      </c>
    </row>
    <row r="221" spans="1:5" ht="12.75" customHeight="1" x14ac:dyDescent="0.2">
      <c r="A221" s="73">
        <v>4241</v>
      </c>
      <c r="B221" s="74" t="s">
        <v>670</v>
      </c>
      <c r="C221" s="75" t="s">
        <v>671</v>
      </c>
      <c r="D221" s="85"/>
      <c r="E221" s="85"/>
    </row>
    <row r="222" spans="1:5" ht="12.75" customHeight="1" x14ac:dyDescent="0.2">
      <c r="A222" s="73">
        <v>4242</v>
      </c>
      <c r="B222" s="74" t="s">
        <v>672</v>
      </c>
      <c r="C222" s="75" t="s">
        <v>673</v>
      </c>
      <c r="D222" s="85"/>
      <c r="E222" s="85"/>
    </row>
    <row r="223" spans="1:5" ht="12.75" customHeight="1" x14ac:dyDescent="0.2">
      <c r="A223" s="73">
        <v>4243</v>
      </c>
      <c r="B223" s="74" t="s">
        <v>674</v>
      </c>
      <c r="C223" s="75" t="s">
        <v>675</v>
      </c>
      <c r="D223" s="85"/>
      <c r="E223" s="85"/>
    </row>
    <row r="224" spans="1:5" ht="12.75" customHeight="1" x14ac:dyDescent="0.2">
      <c r="A224" s="73">
        <v>4244</v>
      </c>
      <c r="B224" s="74" t="s">
        <v>676</v>
      </c>
      <c r="C224" s="75" t="s">
        <v>677</v>
      </c>
      <c r="D224" s="85"/>
      <c r="E224" s="85"/>
    </row>
    <row r="225" spans="1:5" ht="12.75" customHeight="1" x14ac:dyDescent="0.2">
      <c r="A225" s="73">
        <v>425</v>
      </c>
      <c r="B225" s="74" t="s">
        <v>678</v>
      </c>
      <c r="C225" s="75" t="s">
        <v>679</v>
      </c>
      <c r="D225" s="76">
        <f t="shared" ref="D225:E225" si="34">SUM(D226:D227)</f>
        <v>0</v>
      </c>
      <c r="E225" s="76">
        <f t="shared" si="34"/>
        <v>0</v>
      </c>
    </row>
    <row r="226" spans="1:5" ht="12.75" customHeight="1" x14ac:dyDescent="0.2">
      <c r="A226" s="73">
        <v>4251</v>
      </c>
      <c r="B226" s="74" t="s">
        <v>680</v>
      </c>
      <c r="C226" s="75" t="s">
        <v>681</v>
      </c>
      <c r="D226" s="85"/>
      <c r="E226" s="85"/>
    </row>
    <row r="227" spans="1:5" ht="12.75" customHeight="1" x14ac:dyDescent="0.2">
      <c r="A227" s="73">
        <v>4252</v>
      </c>
      <c r="B227" s="74" t="s">
        <v>682</v>
      </c>
      <c r="C227" s="75" t="s">
        <v>683</v>
      </c>
      <c r="D227" s="85"/>
      <c r="E227" s="85"/>
    </row>
    <row r="228" spans="1:5" ht="12.75" customHeight="1" x14ac:dyDescent="0.2">
      <c r="A228" s="73">
        <v>426</v>
      </c>
      <c r="B228" s="74" t="s">
        <v>684</v>
      </c>
      <c r="C228" s="75" t="s">
        <v>685</v>
      </c>
      <c r="D228" s="76">
        <f t="shared" ref="D228:E228" si="35">SUM(D229:D232)</f>
        <v>0</v>
      </c>
      <c r="E228" s="76">
        <f t="shared" si="35"/>
        <v>0</v>
      </c>
    </row>
    <row r="229" spans="1:5" ht="12.75" customHeight="1" x14ac:dyDescent="0.2">
      <c r="A229" s="73">
        <v>4261</v>
      </c>
      <c r="B229" s="74" t="s">
        <v>686</v>
      </c>
      <c r="C229" s="75" t="s">
        <v>687</v>
      </c>
      <c r="D229" s="85"/>
      <c r="E229" s="85"/>
    </row>
    <row r="230" spans="1:5" ht="12.75" customHeight="1" x14ac:dyDescent="0.2">
      <c r="A230" s="73">
        <v>4262</v>
      </c>
      <c r="B230" s="74" t="s">
        <v>688</v>
      </c>
      <c r="C230" s="75" t="s">
        <v>689</v>
      </c>
      <c r="D230" s="85"/>
      <c r="E230" s="85"/>
    </row>
    <row r="231" spans="1:5" ht="12.75" customHeight="1" x14ac:dyDescent="0.2">
      <c r="A231" s="73">
        <v>4263</v>
      </c>
      <c r="B231" s="74" t="s">
        <v>690</v>
      </c>
      <c r="C231" s="75" t="s">
        <v>691</v>
      </c>
      <c r="D231" s="85"/>
      <c r="E231" s="85"/>
    </row>
    <row r="232" spans="1:5" ht="12.75" customHeight="1" x14ac:dyDescent="0.2">
      <c r="A232" s="73">
        <v>4264</v>
      </c>
      <c r="B232" s="74" t="s">
        <v>692</v>
      </c>
      <c r="C232" s="75" t="s">
        <v>693</v>
      </c>
      <c r="D232" s="85"/>
      <c r="E232" s="85"/>
    </row>
    <row r="233" spans="1:5" ht="24" x14ac:dyDescent="0.2">
      <c r="A233" s="73">
        <v>43</v>
      </c>
      <c r="B233" s="74" t="s">
        <v>694</v>
      </c>
      <c r="C233" s="75" t="s">
        <v>695</v>
      </c>
      <c r="D233" s="76">
        <f>D234</f>
        <v>0</v>
      </c>
      <c r="E233" s="76">
        <f>E234</f>
        <v>0</v>
      </c>
    </row>
    <row r="234" spans="1:5" ht="12.75" customHeight="1" x14ac:dyDescent="0.2">
      <c r="A234" s="73">
        <v>431</v>
      </c>
      <c r="B234" s="74" t="s">
        <v>696</v>
      </c>
      <c r="C234" s="75" t="s">
        <v>697</v>
      </c>
      <c r="D234" s="76">
        <f>SUM(D235:D236)</f>
        <v>0</v>
      </c>
      <c r="E234" s="76">
        <f>SUM(E235:E236)</f>
        <v>0</v>
      </c>
    </row>
    <row r="235" spans="1:5" ht="12.75" customHeight="1" x14ac:dyDescent="0.2">
      <c r="A235" s="73">
        <v>4311</v>
      </c>
      <c r="B235" s="74" t="s">
        <v>698</v>
      </c>
      <c r="C235" s="75" t="s">
        <v>699</v>
      </c>
      <c r="D235" s="85"/>
      <c r="E235" s="85"/>
    </row>
    <row r="236" spans="1:5" ht="12.75" customHeight="1" x14ac:dyDescent="0.2">
      <c r="A236" s="73">
        <v>4312</v>
      </c>
      <c r="B236" s="74" t="s">
        <v>700</v>
      </c>
      <c r="C236" s="75" t="s">
        <v>701</v>
      </c>
      <c r="D236" s="85"/>
      <c r="E236" s="85"/>
    </row>
    <row r="237" spans="1:5" ht="12.75" customHeight="1" x14ac:dyDescent="0.2">
      <c r="A237" s="73">
        <v>44</v>
      </c>
      <c r="B237" s="74" t="s">
        <v>702</v>
      </c>
      <c r="C237" s="75" t="s">
        <v>703</v>
      </c>
      <c r="D237" s="76">
        <f t="shared" ref="D237:E237" si="36">D238</f>
        <v>0</v>
      </c>
      <c r="E237" s="76">
        <f t="shared" si="36"/>
        <v>0</v>
      </c>
    </row>
    <row r="238" spans="1:5" ht="12.75" customHeight="1" x14ac:dyDescent="0.2">
      <c r="A238" s="73">
        <v>441</v>
      </c>
      <c r="B238" s="74" t="s">
        <v>704</v>
      </c>
      <c r="C238" s="75" t="s">
        <v>705</v>
      </c>
      <c r="D238" s="85"/>
      <c r="E238" s="85"/>
    </row>
    <row r="239" spans="1:5" x14ac:dyDescent="0.2">
      <c r="A239" s="73">
        <v>45</v>
      </c>
      <c r="B239" s="74" t="s">
        <v>706</v>
      </c>
      <c r="C239" s="75" t="s">
        <v>707</v>
      </c>
      <c r="D239" s="76">
        <f t="shared" ref="D239:E239" si="37">SUM(D240:D243)</f>
        <v>0</v>
      </c>
      <c r="E239" s="76">
        <f t="shared" si="37"/>
        <v>0</v>
      </c>
    </row>
    <row r="240" spans="1:5" ht="12.75" customHeight="1" x14ac:dyDescent="0.2">
      <c r="A240" s="73">
        <v>451</v>
      </c>
      <c r="B240" s="74" t="s">
        <v>708</v>
      </c>
      <c r="C240" s="75" t="s">
        <v>709</v>
      </c>
      <c r="D240" s="85"/>
      <c r="E240" s="85"/>
    </row>
    <row r="241" spans="1:5" ht="12.75" customHeight="1" x14ac:dyDescent="0.2">
      <c r="A241" s="73">
        <v>452</v>
      </c>
      <c r="B241" s="74" t="s">
        <v>710</v>
      </c>
      <c r="C241" s="75" t="s">
        <v>711</v>
      </c>
      <c r="D241" s="85"/>
      <c r="E241" s="85"/>
    </row>
    <row r="242" spans="1:5" ht="12.75" customHeight="1" x14ac:dyDescent="0.2">
      <c r="A242" s="73">
        <v>453</v>
      </c>
      <c r="B242" s="74" t="s">
        <v>712</v>
      </c>
      <c r="C242" s="75" t="s">
        <v>713</v>
      </c>
      <c r="D242" s="85"/>
      <c r="E242" s="85"/>
    </row>
    <row r="243" spans="1:5" ht="12.75" customHeight="1" x14ac:dyDescent="0.2">
      <c r="A243" s="73">
        <v>454</v>
      </c>
      <c r="B243" s="74" t="s">
        <v>714</v>
      </c>
      <c r="C243" s="75" t="s">
        <v>715</v>
      </c>
      <c r="D243" s="85"/>
      <c r="E243" s="85"/>
    </row>
    <row r="244" spans="1:5" ht="12.75" customHeight="1" x14ac:dyDescent="0.2">
      <c r="A244" s="73">
        <v>5</v>
      </c>
      <c r="B244" s="74" t="s">
        <v>716</v>
      </c>
      <c r="C244" s="75" t="s">
        <v>717</v>
      </c>
      <c r="D244" s="76">
        <f>D245+D274+D287</f>
        <v>0</v>
      </c>
      <c r="E244" s="76">
        <f>E245+E274+E287</f>
        <v>0</v>
      </c>
    </row>
    <row r="245" spans="1:5" ht="24" x14ac:dyDescent="0.2">
      <c r="A245" s="73" t="s">
        <v>718</v>
      </c>
      <c r="B245" s="74" t="s">
        <v>719</v>
      </c>
      <c r="C245" s="75" t="s">
        <v>718</v>
      </c>
      <c r="D245" s="76">
        <f>D246+D249+D253+D254+D261+D266</f>
        <v>0</v>
      </c>
      <c r="E245" s="76">
        <f>E246+E249+E253+E254+E261+E266</f>
        <v>0</v>
      </c>
    </row>
    <row r="246" spans="1:5" ht="24" x14ac:dyDescent="0.2">
      <c r="A246" s="73">
        <v>512</v>
      </c>
      <c r="B246" s="86" t="s">
        <v>720</v>
      </c>
      <c r="C246" s="75" t="s">
        <v>721</v>
      </c>
      <c r="D246" s="76">
        <f>SUM(D247:D248)</f>
        <v>0</v>
      </c>
      <c r="E246" s="76">
        <f>SUM(E247:E248)</f>
        <v>0</v>
      </c>
    </row>
    <row r="247" spans="1:5" ht="24" x14ac:dyDescent="0.2">
      <c r="A247" s="73">
        <v>5121</v>
      </c>
      <c r="B247" s="74" t="s">
        <v>722</v>
      </c>
      <c r="C247" s="75" t="s">
        <v>723</v>
      </c>
      <c r="D247" s="85"/>
      <c r="E247" s="85"/>
    </row>
    <row r="248" spans="1:5" ht="24" x14ac:dyDescent="0.2">
      <c r="A248" s="73">
        <v>5122</v>
      </c>
      <c r="B248" s="74" t="s">
        <v>724</v>
      </c>
      <c r="C248" s="75" t="s">
        <v>725</v>
      </c>
      <c r="D248" s="85"/>
      <c r="E248" s="85"/>
    </row>
    <row r="249" spans="1:5" ht="24" x14ac:dyDescent="0.2">
      <c r="A249" s="73">
        <v>513</v>
      </c>
      <c r="B249" s="74" t="s">
        <v>726</v>
      </c>
      <c r="C249" s="75" t="s">
        <v>727</v>
      </c>
      <c r="D249" s="76">
        <f>SUM(D250:D252)</f>
        <v>0</v>
      </c>
      <c r="E249" s="76">
        <f>SUM(E250:E252)</f>
        <v>0</v>
      </c>
    </row>
    <row r="250" spans="1:5" ht="12.75" customHeight="1" x14ac:dyDescent="0.2">
      <c r="A250" s="73">
        <v>5132</v>
      </c>
      <c r="B250" s="74" t="s">
        <v>728</v>
      </c>
      <c r="C250" s="75" t="s">
        <v>729</v>
      </c>
      <c r="D250" s="85"/>
      <c r="E250" s="85"/>
    </row>
    <row r="251" spans="1:5" ht="12.75" customHeight="1" x14ac:dyDescent="0.2">
      <c r="A251" s="87">
        <v>5133</v>
      </c>
      <c r="B251" s="74" t="s">
        <v>730</v>
      </c>
      <c r="C251" s="88" t="s">
        <v>731</v>
      </c>
      <c r="D251" s="85"/>
      <c r="E251" s="85"/>
    </row>
    <row r="252" spans="1:5" ht="12.75" customHeight="1" x14ac:dyDescent="0.2">
      <c r="A252" s="87">
        <v>5134</v>
      </c>
      <c r="B252" s="74" t="s">
        <v>732</v>
      </c>
      <c r="C252" s="88" t="s">
        <v>733</v>
      </c>
      <c r="D252" s="85"/>
      <c r="E252" s="85"/>
    </row>
    <row r="253" spans="1:5" ht="12.75" customHeight="1" x14ac:dyDescent="0.2">
      <c r="A253" s="73">
        <v>514</v>
      </c>
      <c r="B253" s="86" t="s">
        <v>734</v>
      </c>
      <c r="C253" s="75" t="s">
        <v>735</v>
      </c>
      <c r="D253" s="85"/>
      <c r="E253" s="85"/>
    </row>
    <row r="254" spans="1:5" ht="24" x14ac:dyDescent="0.2">
      <c r="A254" s="73">
        <v>515</v>
      </c>
      <c r="B254" s="74" t="s">
        <v>736</v>
      </c>
      <c r="C254" s="75" t="s">
        <v>737</v>
      </c>
      <c r="D254" s="76">
        <f>SUM(D255:D260)</f>
        <v>0</v>
      </c>
      <c r="E254" s="76">
        <f>SUM(E255:E260)</f>
        <v>0</v>
      </c>
    </row>
    <row r="255" spans="1:5" ht="12.75" customHeight="1" x14ac:dyDescent="0.2">
      <c r="A255" s="73">
        <v>5153</v>
      </c>
      <c r="B255" s="74" t="s">
        <v>738</v>
      </c>
      <c r="C255" s="75" t="s">
        <v>739</v>
      </c>
      <c r="D255" s="85"/>
      <c r="E255" s="85"/>
    </row>
    <row r="256" spans="1:5" x14ac:dyDescent="0.2">
      <c r="A256" s="73">
        <v>5154</v>
      </c>
      <c r="B256" s="74" t="s">
        <v>740</v>
      </c>
      <c r="C256" s="75" t="s">
        <v>741</v>
      </c>
      <c r="D256" s="85"/>
      <c r="E256" s="85"/>
    </row>
    <row r="257" spans="1:5" ht="24" x14ac:dyDescent="0.2">
      <c r="A257" s="73">
        <v>5155</v>
      </c>
      <c r="B257" s="74" t="s">
        <v>742</v>
      </c>
      <c r="C257" s="75" t="s">
        <v>743</v>
      </c>
      <c r="D257" s="85"/>
      <c r="E257" s="85"/>
    </row>
    <row r="258" spans="1:5" ht="12.75" customHeight="1" x14ac:dyDescent="0.2">
      <c r="A258" s="73">
        <v>5156</v>
      </c>
      <c r="B258" s="74" t="s">
        <v>744</v>
      </c>
      <c r="C258" s="75" t="s">
        <v>745</v>
      </c>
      <c r="D258" s="85"/>
      <c r="E258" s="85"/>
    </row>
    <row r="259" spans="1:5" ht="12.75" customHeight="1" x14ac:dyDescent="0.2">
      <c r="A259" s="73">
        <v>5157</v>
      </c>
      <c r="B259" s="74" t="s">
        <v>746</v>
      </c>
      <c r="C259" s="75" t="s">
        <v>747</v>
      </c>
      <c r="D259" s="85"/>
      <c r="E259" s="85"/>
    </row>
    <row r="260" spans="1:5" ht="12.75" customHeight="1" x14ac:dyDescent="0.2">
      <c r="A260" s="73">
        <v>5158</v>
      </c>
      <c r="B260" s="74" t="s">
        <v>748</v>
      </c>
      <c r="C260" s="75" t="s">
        <v>749</v>
      </c>
      <c r="D260" s="85"/>
      <c r="E260" s="85"/>
    </row>
    <row r="261" spans="1:5" ht="24" x14ac:dyDescent="0.2">
      <c r="A261" s="73">
        <v>516</v>
      </c>
      <c r="B261" s="86" t="s">
        <v>750</v>
      </c>
      <c r="C261" s="75" t="s">
        <v>751</v>
      </c>
      <c r="D261" s="76">
        <f>SUM(D262:D265)</f>
        <v>0</v>
      </c>
      <c r="E261" s="76">
        <f>SUM(E262:E265)</f>
        <v>0</v>
      </c>
    </row>
    <row r="262" spans="1:5" ht="12.75" customHeight="1" x14ac:dyDescent="0.2">
      <c r="A262" s="73">
        <v>5163</v>
      </c>
      <c r="B262" s="74" t="s">
        <v>752</v>
      </c>
      <c r="C262" s="75" t="s">
        <v>753</v>
      </c>
      <c r="D262" s="85"/>
      <c r="E262" s="85"/>
    </row>
    <row r="263" spans="1:5" ht="12.75" customHeight="1" x14ac:dyDescent="0.2">
      <c r="A263" s="73">
        <v>5164</v>
      </c>
      <c r="B263" s="74" t="s">
        <v>754</v>
      </c>
      <c r="C263" s="75" t="s">
        <v>755</v>
      </c>
      <c r="D263" s="85"/>
      <c r="E263" s="85"/>
    </row>
    <row r="264" spans="1:5" ht="12.75" customHeight="1" x14ac:dyDescent="0.2">
      <c r="A264" s="73">
        <v>5165</v>
      </c>
      <c r="B264" s="74" t="s">
        <v>756</v>
      </c>
      <c r="C264" s="75" t="s">
        <v>757</v>
      </c>
      <c r="D264" s="85"/>
      <c r="E264" s="85"/>
    </row>
    <row r="265" spans="1:5" ht="12.75" customHeight="1" x14ac:dyDescent="0.2">
      <c r="A265" s="73">
        <v>5166</v>
      </c>
      <c r="B265" s="74" t="s">
        <v>758</v>
      </c>
      <c r="C265" s="75" t="s">
        <v>759</v>
      </c>
      <c r="D265" s="85"/>
      <c r="E265" s="85"/>
    </row>
    <row r="266" spans="1:5" ht="12.75" customHeight="1" x14ac:dyDescent="0.2">
      <c r="A266" s="73">
        <v>517</v>
      </c>
      <c r="B266" s="74" t="s">
        <v>760</v>
      </c>
      <c r="C266" s="75" t="s">
        <v>761</v>
      </c>
      <c r="D266" s="76">
        <f>SUM(D267:D273)</f>
        <v>0</v>
      </c>
      <c r="E266" s="76">
        <f>SUM(E267:E273)</f>
        <v>0</v>
      </c>
    </row>
    <row r="267" spans="1:5" ht="12.75" customHeight="1" x14ac:dyDescent="0.2">
      <c r="A267" s="73">
        <v>5171</v>
      </c>
      <c r="B267" s="74" t="s">
        <v>762</v>
      </c>
      <c r="C267" s="75" t="s">
        <v>763</v>
      </c>
      <c r="D267" s="85"/>
      <c r="E267" s="85"/>
    </row>
    <row r="268" spans="1:5" ht="12.75" customHeight="1" x14ac:dyDescent="0.2">
      <c r="A268" s="73">
        <v>5172</v>
      </c>
      <c r="B268" s="74" t="s">
        <v>764</v>
      </c>
      <c r="C268" s="75" t="s">
        <v>765</v>
      </c>
      <c r="D268" s="85"/>
      <c r="E268" s="85"/>
    </row>
    <row r="269" spans="1:5" ht="12.75" customHeight="1" x14ac:dyDescent="0.2">
      <c r="A269" s="73">
        <v>5173</v>
      </c>
      <c r="B269" s="74" t="s">
        <v>766</v>
      </c>
      <c r="C269" s="75" t="s">
        <v>767</v>
      </c>
      <c r="D269" s="85"/>
      <c r="E269" s="85"/>
    </row>
    <row r="270" spans="1:5" ht="12.75" customHeight="1" x14ac:dyDescent="0.2">
      <c r="A270" s="73">
        <v>5174</v>
      </c>
      <c r="B270" s="74" t="s">
        <v>768</v>
      </c>
      <c r="C270" s="75" t="s">
        <v>769</v>
      </c>
      <c r="D270" s="85"/>
      <c r="E270" s="85"/>
    </row>
    <row r="271" spans="1:5" ht="12.75" customHeight="1" x14ac:dyDescent="0.2">
      <c r="A271" s="73">
        <v>5175</v>
      </c>
      <c r="B271" s="74" t="s">
        <v>770</v>
      </c>
      <c r="C271" s="75" t="s">
        <v>771</v>
      </c>
      <c r="D271" s="85"/>
      <c r="E271" s="85"/>
    </row>
    <row r="272" spans="1:5" x14ac:dyDescent="0.2">
      <c r="A272" s="79">
        <v>5176</v>
      </c>
      <c r="B272" s="80" t="s">
        <v>772</v>
      </c>
      <c r="C272" s="81" t="s">
        <v>773</v>
      </c>
      <c r="D272" s="82"/>
      <c r="E272" s="82"/>
    </row>
    <row r="273" spans="1:5" x14ac:dyDescent="0.2">
      <c r="A273" s="79">
        <v>5177</v>
      </c>
      <c r="B273" s="84" t="s">
        <v>774</v>
      </c>
      <c r="C273" s="81" t="s">
        <v>775</v>
      </c>
      <c r="D273" s="82"/>
      <c r="E273" s="82"/>
    </row>
    <row r="274" spans="1:5" s="77" customFormat="1" ht="24" x14ac:dyDescent="0.2">
      <c r="A274" s="79">
        <v>53</v>
      </c>
      <c r="B274" s="80" t="s">
        <v>776</v>
      </c>
      <c r="C274" s="81" t="s">
        <v>777</v>
      </c>
      <c r="D274" s="76">
        <f>D275+D279+D281+D284</f>
        <v>0</v>
      </c>
      <c r="E274" s="76">
        <f>E275+E279+E281+E284</f>
        <v>0</v>
      </c>
    </row>
    <row r="275" spans="1:5" s="77" customFormat="1" ht="24" x14ac:dyDescent="0.2">
      <c r="A275" s="79">
        <v>531</v>
      </c>
      <c r="B275" s="84" t="s">
        <v>778</v>
      </c>
      <c r="C275" s="81" t="s">
        <v>779</v>
      </c>
      <c r="D275" s="76">
        <f>SUM(D276:D278)</f>
        <v>0</v>
      </c>
      <c r="E275" s="76">
        <f>SUM(E276:E278)</f>
        <v>0</v>
      </c>
    </row>
    <row r="276" spans="1:5" s="77" customFormat="1" ht="12.75" customHeight="1" x14ac:dyDescent="0.2">
      <c r="A276" s="79">
        <v>5312</v>
      </c>
      <c r="B276" s="80" t="s">
        <v>780</v>
      </c>
      <c r="C276" s="81" t="s">
        <v>781</v>
      </c>
      <c r="D276" s="82"/>
      <c r="E276" s="82"/>
    </row>
    <row r="277" spans="1:5" s="77" customFormat="1" ht="12.75" customHeight="1" x14ac:dyDescent="0.2">
      <c r="A277" s="79">
        <v>5313</v>
      </c>
      <c r="B277" s="80" t="s">
        <v>782</v>
      </c>
      <c r="C277" s="81" t="s">
        <v>783</v>
      </c>
      <c r="D277" s="82"/>
      <c r="E277" s="82"/>
    </row>
    <row r="278" spans="1:5" s="77" customFormat="1" x14ac:dyDescent="0.2">
      <c r="A278" s="79">
        <v>5314</v>
      </c>
      <c r="B278" s="80" t="s">
        <v>784</v>
      </c>
      <c r="C278" s="81" t="s">
        <v>785</v>
      </c>
      <c r="D278" s="82"/>
      <c r="E278" s="82"/>
    </row>
    <row r="279" spans="1:5" s="77" customFormat="1" ht="24" x14ac:dyDescent="0.2">
      <c r="A279" s="79">
        <v>532</v>
      </c>
      <c r="B279" s="80" t="s">
        <v>786</v>
      </c>
      <c r="C279" s="81" t="s">
        <v>787</v>
      </c>
      <c r="D279" s="76">
        <f>D280</f>
        <v>0</v>
      </c>
      <c r="E279" s="76">
        <f>E280</f>
        <v>0</v>
      </c>
    </row>
    <row r="280" spans="1:5" s="77" customFormat="1" ht="12.75" customHeight="1" x14ac:dyDescent="0.2">
      <c r="A280" s="79">
        <v>5321</v>
      </c>
      <c r="B280" s="80" t="s">
        <v>788</v>
      </c>
      <c r="C280" s="81" t="s">
        <v>789</v>
      </c>
      <c r="D280" s="82"/>
      <c r="E280" s="82"/>
    </row>
    <row r="281" spans="1:5" s="77" customFormat="1" ht="24" x14ac:dyDescent="0.2">
      <c r="A281" s="79">
        <v>533</v>
      </c>
      <c r="B281" s="80" t="s">
        <v>790</v>
      </c>
      <c r="C281" s="81" t="s">
        <v>791</v>
      </c>
      <c r="D281" s="76">
        <f>SUM(D282:D283)</f>
        <v>0</v>
      </c>
      <c r="E281" s="76">
        <f>SUM(E282:E283)</f>
        <v>0</v>
      </c>
    </row>
    <row r="282" spans="1:5" s="77" customFormat="1" ht="24" x14ac:dyDescent="0.2">
      <c r="A282" s="79">
        <v>5331</v>
      </c>
      <c r="B282" s="84" t="s">
        <v>792</v>
      </c>
      <c r="C282" s="81" t="s">
        <v>793</v>
      </c>
      <c r="D282" s="82"/>
      <c r="E282" s="82"/>
    </row>
    <row r="283" spans="1:5" s="77" customFormat="1" ht="24" x14ac:dyDescent="0.2">
      <c r="A283" s="79">
        <v>5332</v>
      </c>
      <c r="B283" s="80" t="s">
        <v>794</v>
      </c>
      <c r="C283" s="81" t="s">
        <v>795</v>
      </c>
      <c r="D283" s="82"/>
      <c r="E283" s="82"/>
    </row>
    <row r="284" spans="1:5" s="77" customFormat="1" ht="24" x14ac:dyDescent="0.2">
      <c r="A284" s="89">
        <v>534</v>
      </c>
      <c r="B284" s="80" t="s">
        <v>796</v>
      </c>
      <c r="C284" s="90" t="s">
        <v>797</v>
      </c>
      <c r="D284" s="76">
        <f>SUM(D285:D286)</f>
        <v>0</v>
      </c>
      <c r="E284" s="76">
        <f>SUM(E285:E286)</f>
        <v>0</v>
      </c>
    </row>
    <row r="285" spans="1:5" s="77" customFormat="1" ht="24" x14ac:dyDescent="0.2">
      <c r="A285" s="79">
        <v>5341</v>
      </c>
      <c r="B285" s="80" t="s">
        <v>798</v>
      </c>
      <c r="C285" s="81" t="s">
        <v>799</v>
      </c>
      <c r="D285" s="82"/>
      <c r="E285" s="82"/>
    </row>
    <row r="286" spans="1:5" s="77" customFormat="1" ht="12.75" customHeight="1" x14ac:dyDescent="0.2">
      <c r="A286" s="79">
        <v>5342</v>
      </c>
      <c r="B286" s="80" t="s">
        <v>800</v>
      </c>
      <c r="C286" s="81" t="s">
        <v>801</v>
      </c>
      <c r="D286" s="82"/>
      <c r="E286" s="82"/>
    </row>
    <row r="287" spans="1:5" s="77" customFormat="1" ht="24" x14ac:dyDescent="0.2">
      <c r="A287" s="79">
        <v>54</v>
      </c>
      <c r="B287" s="84" t="s">
        <v>802</v>
      </c>
      <c r="C287" s="81" t="s">
        <v>803</v>
      </c>
      <c r="D287" s="76">
        <f>D288+D293+D297+D299+D306+D311</f>
        <v>0</v>
      </c>
      <c r="E287" s="76">
        <f>E288+E293+E297+E299+E306+E311</f>
        <v>0</v>
      </c>
    </row>
    <row r="288" spans="1:5" s="77" customFormat="1" ht="24" x14ac:dyDescent="0.2">
      <c r="A288" s="79">
        <v>541</v>
      </c>
      <c r="B288" s="80" t="s">
        <v>804</v>
      </c>
      <c r="C288" s="81" t="s">
        <v>805</v>
      </c>
      <c r="D288" s="76">
        <f>SUM(D289:D292)</f>
        <v>0</v>
      </c>
      <c r="E288" s="76">
        <f>SUM(E289:E292)</f>
        <v>0</v>
      </c>
    </row>
    <row r="289" spans="1:5" s="77" customFormat="1" ht="12.75" customHeight="1" x14ac:dyDescent="0.2">
      <c r="A289" s="79">
        <v>5413</v>
      </c>
      <c r="B289" s="80" t="s">
        <v>806</v>
      </c>
      <c r="C289" s="81" t="s">
        <v>807</v>
      </c>
      <c r="D289" s="82"/>
      <c r="E289" s="82"/>
    </row>
    <row r="290" spans="1:5" s="77" customFormat="1" ht="12.75" customHeight="1" x14ac:dyDescent="0.2">
      <c r="A290" s="79">
        <v>5414</v>
      </c>
      <c r="B290" s="80" t="s">
        <v>808</v>
      </c>
      <c r="C290" s="81" t="s">
        <v>809</v>
      </c>
      <c r="D290" s="82"/>
      <c r="E290" s="82"/>
    </row>
    <row r="291" spans="1:5" s="77" customFormat="1" ht="12.75" customHeight="1" x14ac:dyDescent="0.2">
      <c r="A291" s="79">
        <v>5415</v>
      </c>
      <c r="B291" s="80" t="s">
        <v>810</v>
      </c>
      <c r="C291" s="81" t="s">
        <v>811</v>
      </c>
      <c r="D291" s="82"/>
      <c r="E291" s="82"/>
    </row>
    <row r="292" spans="1:5" s="77" customFormat="1" ht="12.75" customHeight="1" x14ac:dyDescent="0.2">
      <c r="A292" s="79">
        <v>5416</v>
      </c>
      <c r="B292" s="80" t="s">
        <v>812</v>
      </c>
      <c r="C292" s="81" t="s">
        <v>813</v>
      </c>
      <c r="D292" s="82"/>
      <c r="E292" s="82"/>
    </row>
    <row r="293" spans="1:5" s="77" customFormat="1" ht="24" x14ac:dyDescent="0.2">
      <c r="A293" s="79">
        <v>542</v>
      </c>
      <c r="B293" s="80" t="s">
        <v>814</v>
      </c>
      <c r="C293" s="81" t="s">
        <v>815</v>
      </c>
      <c r="D293" s="76">
        <f>SUM(D294:D296)</f>
        <v>0</v>
      </c>
      <c r="E293" s="76">
        <f>SUM(E294:E296)</f>
        <v>0</v>
      </c>
    </row>
    <row r="294" spans="1:5" s="77" customFormat="1" ht="24" x14ac:dyDescent="0.2">
      <c r="A294" s="79">
        <v>5422</v>
      </c>
      <c r="B294" s="80" t="s">
        <v>816</v>
      </c>
      <c r="C294" s="81" t="s">
        <v>817</v>
      </c>
      <c r="D294" s="82"/>
      <c r="E294" s="82"/>
    </row>
    <row r="295" spans="1:5" s="77" customFormat="1" ht="24" x14ac:dyDescent="0.2">
      <c r="A295" s="79">
        <v>5423</v>
      </c>
      <c r="B295" s="80" t="s">
        <v>818</v>
      </c>
      <c r="C295" s="81" t="s">
        <v>819</v>
      </c>
      <c r="D295" s="82"/>
      <c r="E295" s="82"/>
    </row>
    <row r="296" spans="1:5" s="77" customFormat="1" ht="24" x14ac:dyDescent="0.2">
      <c r="A296" s="79">
        <v>5424</v>
      </c>
      <c r="B296" s="80" t="s">
        <v>820</v>
      </c>
      <c r="C296" s="81" t="s">
        <v>821</v>
      </c>
      <c r="D296" s="82"/>
      <c r="E296" s="82"/>
    </row>
    <row r="297" spans="1:5" s="77" customFormat="1" ht="24" x14ac:dyDescent="0.2">
      <c r="A297" s="79">
        <v>543</v>
      </c>
      <c r="B297" s="80" t="s">
        <v>822</v>
      </c>
      <c r="C297" s="81" t="s">
        <v>823</v>
      </c>
      <c r="D297" s="76">
        <f>D298</f>
        <v>0</v>
      </c>
      <c r="E297" s="76">
        <f>E298</f>
        <v>0</v>
      </c>
    </row>
    <row r="298" spans="1:5" s="77" customFormat="1" ht="24" x14ac:dyDescent="0.2">
      <c r="A298" s="79">
        <v>5431</v>
      </c>
      <c r="B298" s="80" t="s">
        <v>824</v>
      </c>
      <c r="C298" s="81" t="s">
        <v>825</v>
      </c>
      <c r="D298" s="82"/>
      <c r="E298" s="82"/>
    </row>
    <row r="299" spans="1:5" s="77" customFormat="1" ht="24" x14ac:dyDescent="0.2">
      <c r="A299" s="79">
        <v>544</v>
      </c>
      <c r="B299" s="80" t="s">
        <v>826</v>
      </c>
      <c r="C299" s="81" t="s">
        <v>827</v>
      </c>
      <c r="D299" s="76">
        <f>SUM(D300:D305)</f>
        <v>0</v>
      </c>
      <c r="E299" s="76">
        <f>SUM(E300:E305)</f>
        <v>0</v>
      </c>
    </row>
    <row r="300" spans="1:5" s="77" customFormat="1" ht="24" x14ac:dyDescent="0.2">
      <c r="A300" s="79">
        <v>5443</v>
      </c>
      <c r="B300" s="80" t="s">
        <v>828</v>
      </c>
      <c r="C300" s="81" t="s">
        <v>829</v>
      </c>
      <c r="D300" s="82"/>
      <c r="E300" s="82"/>
    </row>
    <row r="301" spans="1:5" s="77" customFormat="1" ht="24" x14ac:dyDescent="0.2">
      <c r="A301" s="79">
        <v>5444</v>
      </c>
      <c r="B301" s="84" t="s">
        <v>830</v>
      </c>
      <c r="C301" s="81" t="s">
        <v>831</v>
      </c>
      <c r="D301" s="82"/>
      <c r="E301" s="82"/>
    </row>
    <row r="302" spans="1:5" s="77" customFormat="1" ht="24" x14ac:dyDescent="0.2">
      <c r="A302" s="89">
        <v>5445</v>
      </c>
      <c r="B302" s="80" t="s">
        <v>832</v>
      </c>
      <c r="C302" s="90" t="s">
        <v>833</v>
      </c>
      <c r="D302" s="82"/>
      <c r="E302" s="82"/>
    </row>
    <row r="303" spans="1:5" s="77" customFormat="1" ht="12.75" customHeight="1" x14ac:dyDescent="0.2">
      <c r="A303" s="79">
        <v>5446</v>
      </c>
      <c r="B303" s="80" t="s">
        <v>834</v>
      </c>
      <c r="C303" s="81" t="s">
        <v>835</v>
      </c>
      <c r="D303" s="82"/>
      <c r="E303" s="82"/>
    </row>
    <row r="304" spans="1:5" s="77" customFormat="1" ht="24" x14ac:dyDescent="0.2">
      <c r="A304" s="79">
        <v>5447</v>
      </c>
      <c r="B304" s="80" t="s">
        <v>836</v>
      </c>
      <c r="C304" s="81" t="s">
        <v>837</v>
      </c>
      <c r="D304" s="82"/>
      <c r="E304" s="82"/>
    </row>
    <row r="305" spans="1:6" s="77" customFormat="1" ht="24" x14ac:dyDescent="0.2">
      <c r="A305" s="79">
        <v>5448</v>
      </c>
      <c r="B305" s="80" t="s">
        <v>838</v>
      </c>
      <c r="C305" s="81" t="s">
        <v>839</v>
      </c>
      <c r="D305" s="82"/>
      <c r="E305" s="82"/>
    </row>
    <row r="306" spans="1:6" s="77" customFormat="1" ht="24" x14ac:dyDescent="0.2">
      <c r="A306" s="79">
        <v>545</v>
      </c>
      <c r="B306" s="80" t="s">
        <v>840</v>
      </c>
      <c r="C306" s="81" t="s">
        <v>841</v>
      </c>
      <c r="D306" s="76">
        <f>SUM(D307:D310)</f>
        <v>0</v>
      </c>
      <c r="E306" s="76">
        <f>SUM(E307:E310)</f>
        <v>0</v>
      </c>
    </row>
    <row r="307" spans="1:6" s="77" customFormat="1" ht="24" x14ac:dyDescent="0.2">
      <c r="A307" s="79">
        <v>5453</v>
      </c>
      <c r="B307" s="84" t="s">
        <v>842</v>
      </c>
      <c r="C307" s="81" t="s">
        <v>843</v>
      </c>
      <c r="D307" s="82"/>
      <c r="E307" s="82"/>
    </row>
    <row r="308" spans="1:6" s="77" customFormat="1" ht="12.75" customHeight="1" x14ac:dyDescent="0.2">
      <c r="A308" s="79">
        <v>5454</v>
      </c>
      <c r="B308" s="80" t="s">
        <v>844</v>
      </c>
      <c r="C308" s="81" t="s">
        <v>845</v>
      </c>
      <c r="D308" s="82"/>
      <c r="E308" s="82"/>
    </row>
    <row r="309" spans="1:6" s="77" customFormat="1" ht="12.75" customHeight="1" x14ac:dyDescent="0.2">
      <c r="A309" s="79">
        <v>5455</v>
      </c>
      <c r="B309" s="80" t="s">
        <v>846</v>
      </c>
      <c r="C309" s="81" t="s">
        <v>847</v>
      </c>
      <c r="D309" s="82"/>
      <c r="E309" s="82"/>
    </row>
    <row r="310" spans="1:6" s="77" customFormat="1" ht="12.75" customHeight="1" x14ac:dyDescent="0.2">
      <c r="A310" s="79">
        <v>5456</v>
      </c>
      <c r="B310" s="80" t="s">
        <v>848</v>
      </c>
      <c r="C310" s="81" t="s">
        <v>849</v>
      </c>
      <c r="D310" s="82"/>
      <c r="E310" s="82"/>
    </row>
    <row r="311" spans="1:6" s="77" customFormat="1" ht="24" x14ac:dyDescent="0.2">
      <c r="A311" s="79">
        <v>547</v>
      </c>
      <c r="B311" s="80" t="s">
        <v>850</v>
      </c>
      <c r="C311" s="81" t="s">
        <v>851</v>
      </c>
      <c r="D311" s="76">
        <f>SUM(D312:D318)</f>
        <v>0</v>
      </c>
      <c r="E311" s="76">
        <f>SUM(E312:E318)</f>
        <v>0</v>
      </c>
    </row>
    <row r="312" spans="1:6" s="77" customFormat="1" ht="12.75" customHeight="1" x14ac:dyDescent="0.2">
      <c r="A312" s="79">
        <v>5471</v>
      </c>
      <c r="B312" s="80" t="s">
        <v>852</v>
      </c>
      <c r="C312" s="81" t="s">
        <v>853</v>
      </c>
      <c r="D312" s="82"/>
      <c r="E312" s="82"/>
    </row>
    <row r="313" spans="1:6" s="77" customFormat="1" ht="12.75" customHeight="1" x14ac:dyDescent="0.2">
      <c r="A313" s="79">
        <v>5472</v>
      </c>
      <c r="B313" s="80" t="s">
        <v>854</v>
      </c>
      <c r="C313" s="81" t="s">
        <v>855</v>
      </c>
      <c r="D313" s="82"/>
      <c r="E313" s="82"/>
    </row>
    <row r="314" spans="1:6" s="77" customFormat="1" ht="12.75" customHeight="1" x14ac:dyDescent="0.2">
      <c r="A314" s="79">
        <v>5473</v>
      </c>
      <c r="B314" s="80" t="s">
        <v>856</v>
      </c>
      <c r="C314" s="81" t="s">
        <v>857</v>
      </c>
      <c r="D314" s="82"/>
      <c r="E314" s="82"/>
    </row>
    <row r="315" spans="1:6" s="77" customFormat="1" ht="12.75" customHeight="1" x14ac:dyDescent="0.2">
      <c r="A315" s="79">
        <v>5474</v>
      </c>
      <c r="B315" s="80" t="s">
        <v>858</v>
      </c>
      <c r="C315" s="81" t="s">
        <v>859</v>
      </c>
      <c r="D315" s="82"/>
      <c r="E315" s="82"/>
    </row>
    <row r="316" spans="1:6" s="77" customFormat="1" ht="12.75" customHeight="1" x14ac:dyDescent="0.2">
      <c r="A316" s="79">
        <v>5475</v>
      </c>
      <c r="B316" s="80" t="s">
        <v>860</v>
      </c>
      <c r="C316" s="81" t="s">
        <v>861</v>
      </c>
      <c r="D316" s="82"/>
      <c r="E316" s="82"/>
    </row>
    <row r="317" spans="1:6" s="77" customFormat="1" ht="24" x14ac:dyDescent="0.2">
      <c r="A317" s="79">
        <v>5476</v>
      </c>
      <c r="B317" s="80" t="s">
        <v>862</v>
      </c>
      <c r="C317" s="81" t="s">
        <v>863</v>
      </c>
      <c r="D317" s="82"/>
      <c r="E317" s="82"/>
    </row>
    <row r="318" spans="1:6" s="77" customFormat="1" ht="24" x14ac:dyDescent="0.2">
      <c r="A318" s="79">
        <v>5477</v>
      </c>
      <c r="B318" s="80" t="s">
        <v>864</v>
      </c>
      <c r="C318" s="81" t="s">
        <v>865</v>
      </c>
      <c r="D318" s="82"/>
      <c r="E318" s="82"/>
    </row>
    <row r="319" spans="1:6" s="77" customFormat="1" ht="45" x14ac:dyDescent="0.2">
      <c r="A319" s="168" t="s">
        <v>866</v>
      </c>
      <c r="B319" s="169"/>
      <c r="C319" s="69"/>
      <c r="D319" s="91" t="s">
        <v>867</v>
      </c>
      <c r="E319" s="91" t="s">
        <v>868</v>
      </c>
    </row>
    <row r="320" spans="1:6" ht="24" x14ac:dyDescent="0.2">
      <c r="A320" s="79" t="s">
        <v>869</v>
      </c>
      <c r="B320" s="80" t="s">
        <v>870</v>
      </c>
      <c r="C320" s="81" t="s">
        <v>869</v>
      </c>
      <c r="D320" s="76">
        <f>SUM(D321:D324)</f>
        <v>0</v>
      </c>
      <c r="E320" s="76">
        <f>SUM(E321:E324)</f>
        <v>0</v>
      </c>
      <c r="F320" s="77"/>
    </row>
    <row r="321" spans="1:6" ht="12.75" customHeight="1" x14ac:dyDescent="0.2">
      <c r="A321" s="79">
        <v>96321</v>
      </c>
      <c r="B321" s="80" t="s">
        <v>871</v>
      </c>
      <c r="C321" s="81">
        <v>96321</v>
      </c>
      <c r="D321" s="82"/>
      <c r="E321" s="82"/>
      <c r="F321" s="77"/>
    </row>
    <row r="322" spans="1:6" ht="12.75" customHeight="1" x14ac:dyDescent="0.2">
      <c r="A322" s="79">
        <v>96322</v>
      </c>
      <c r="B322" s="80" t="s">
        <v>872</v>
      </c>
      <c r="C322" s="81">
        <v>96322</v>
      </c>
      <c r="D322" s="82"/>
      <c r="E322" s="82"/>
      <c r="F322" s="77"/>
    </row>
    <row r="323" spans="1:6" ht="12.75" customHeight="1" x14ac:dyDescent="0.2">
      <c r="A323" s="79">
        <v>96323</v>
      </c>
      <c r="B323" s="80" t="s">
        <v>873</v>
      </c>
      <c r="C323" s="81">
        <v>96323</v>
      </c>
      <c r="D323" s="82"/>
      <c r="E323" s="82"/>
      <c r="F323" s="77"/>
    </row>
    <row r="324" spans="1:6" ht="12.75" customHeight="1" x14ac:dyDescent="0.2">
      <c r="A324" s="79">
        <v>96324</v>
      </c>
      <c r="B324" s="80" t="s">
        <v>280</v>
      </c>
      <c r="C324" s="81">
        <v>96324</v>
      </c>
      <c r="D324" s="82"/>
      <c r="E324" s="82"/>
      <c r="F324" s="77"/>
    </row>
    <row r="325" spans="1:6" ht="12.75" customHeight="1" x14ac:dyDescent="0.2">
      <c r="A325" s="79" t="s">
        <v>874</v>
      </c>
      <c r="B325" s="80" t="s">
        <v>875</v>
      </c>
      <c r="C325" s="81" t="s">
        <v>874</v>
      </c>
      <c r="D325" s="76">
        <f>SUM(D326:D333)</f>
        <v>0</v>
      </c>
      <c r="E325" s="76">
        <f>SUM(E326:E333)</f>
        <v>0</v>
      </c>
      <c r="F325" s="77"/>
    </row>
    <row r="326" spans="1:6" x14ac:dyDescent="0.2">
      <c r="A326" s="79">
        <v>96381</v>
      </c>
      <c r="B326" s="80" t="s">
        <v>287</v>
      </c>
      <c r="C326" s="81">
        <v>96381</v>
      </c>
      <c r="D326" s="92"/>
      <c r="E326" s="93"/>
      <c r="F326" s="77"/>
    </row>
    <row r="327" spans="1:6" ht="24" x14ac:dyDescent="0.2">
      <c r="A327" s="79">
        <v>96382</v>
      </c>
      <c r="B327" s="80" t="s">
        <v>297</v>
      </c>
      <c r="C327" s="81">
        <v>96382</v>
      </c>
      <c r="D327" s="92"/>
      <c r="E327" s="93"/>
      <c r="F327" s="77"/>
    </row>
    <row r="328" spans="1:6" x14ac:dyDescent="0.2">
      <c r="A328" s="79" t="s">
        <v>876</v>
      </c>
      <c r="B328" s="80" t="s">
        <v>289</v>
      </c>
      <c r="C328" s="81" t="s">
        <v>876</v>
      </c>
      <c r="D328" s="92"/>
      <c r="E328" s="93"/>
      <c r="F328" s="77"/>
    </row>
    <row r="329" spans="1:6" x14ac:dyDescent="0.2">
      <c r="A329" s="79" t="s">
        <v>877</v>
      </c>
      <c r="B329" s="80" t="s">
        <v>299</v>
      </c>
      <c r="C329" s="81" t="s">
        <v>877</v>
      </c>
      <c r="D329" s="92"/>
      <c r="E329" s="93"/>
      <c r="F329" s="77"/>
    </row>
    <row r="330" spans="1:6" ht="24" x14ac:dyDescent="0.2">
      <c r="A330" s="79">
        <v>96385</v>
      </c>
      <c r="B330" s="80" t="s">
        <v>291</v>
      </c>
      <c r="C330" s="81">
        <v>96385</v>
      </c>
      <c r="D330" s="92"/>
      <c r="E330" s="93"/>
      <c r="F330" s="77"/>
    </row>
    <row r="331" spans="1:6" ht="24" x14ac:dyDescent="0.2">
      <c r="A331" s="79">
        <v>96386</v>
      </c>
      <c r="B331" s="80" t="s">
        <v>301</v>
      </c>
      <c r="C331" s="81">
        <v>96386</v>
      </c>
      <c r="D331" s="92"/>
      <c r="E331" s="93"/>
      <c r="F331" s="77"/>
    </row>
    <row r="332" spans="1:6" ht="24" x14ac:dyDescent="0.2">
      <c r="A332" s="79">
        <v>96387</v>
      </c>
      <c r="B332" s="80" t="s">
        <v>878</v>
      </c>
      <c r="C332" s="81">
        <v>96387</v>
      </c>
      <c r="D332" s="92"/>
      <c r="E332" s="93"/>
      <c r="F332" s="77"/>
    </row>
    <row r="333" spans="1:6" ht="24" x14ac:dyDescent="0.2">
      <c r="A333" s="94">
        <v>96388</v>
      </c>
      <c r="B333" s="95" t="s">
        <v>879</v>
      </c>
      <c r="C333" s="96">
        <v>96388</v>
      </c>
      <c r="D333" s="92"/>
      <c r="E333" s="93"/>
      <c r="F333" s="77"/>
    </row>
    <row r="334" spans="1:6" s="97" customFormat="1" ht="37.5" customHeight="1" x14ac:dyDescent="0.2">
      <c r="A334" s="168" t="s">
        <v>880</v>
      </c>
      <c r="B334" s="173"/>
      <c r="C334" s="69"/>
      <c r="D334" s="70" t="s">
        <v>881</v>
      </c>
      <c r="E334" s="71" t="s">
        <v>882</v>
      </c>
    </row>
    <row r="335" spans="1:6" s="83" customFormat="1" ht="24" x14ac:dyDescent="0.2">
      <c r="A335" s="79" t="s">
        <v>883</v>
      </c>
      <c r="B335" s="80" t="s">
        <v>884</v>
      </c>
      <c r="C335" s="81" t="s">
        <v>883</v>
      </c>
      <c r="D335" s="92"/>
      <c r="E335" s="93"/>
    </row>
    <row r="336" spans="1:6" s="83" customFormat="1" ht="12.75" customHeight="1" x14ac:dyDescent="0.2">
      <c r="A336" s="79" t="s">
        <v>885</v>
      </c>
      <c r="B336" s="80" t="s">
        <v>886</v>
      </c>
      <c r="C336" s="81" t="s">
        <v>885</v>
      </c>
      <c r="D336" s="92"/>
      <c r="E336" s="93"/>
    </row>
    <row r="337" spans="1:5" s="83" customFormat="1" ht="24" x14ac:dyDescent="0.2">
      <c r="A337" s="79" t="s">
        <v>887</v>
      </c>
      <c r="B337" s="80" t="s">
        <v>888</v>
      </c>
      <c r="C337" s="81" t="s">
        <v>887</v>
      </c>
      <c r="D337" s="92"/>
      <c r="E337" s="93"/>
    </row>
    <row r="338" spans="1:5" s="83" customFormat="1" ht="24" x14ac:dyDescent="0.2">
      <c r="A338" s="79" t="s">
        <v>889</v>
      </c>
      <c r="B338" s="80" t="s">
        <v>890</v>
      </c>
      <c r="C338" s="81" t="s">
        <v>889</v>
      </c>
      <c r="D338" s="76">
        <f>SUM(D339:D346)</f>
        <v>0</v>
      </c>
      <c r="E338" s="76">
        <f>SUM(E339:E346)</f>
        <v>0</v>
      </c>
    </row>
    <row r="339" spans="1:5" s="83" customFormat="1" ht="12.75" customHeight="1" x14ac:dyDescent="0.2">
      <c r="A339" s="79" t="s">
        <v>891</v>
      </c>
      <c r="B339" s="80" t="s">
        <v>892</v>
      </c>
      <c r="C339" s="81" t="s">
        <v>891</v>
      </c>
      <c r="D339" s="92"/>
      <c r="E339" s="93"/>
    </row>
    <row r="340" spans="1:5" s="83" customFormat="1" ht="12.75" customHeight="1" x14ac:dyDescent="0.2">
      <c r="A340" s="79" t="s">
        <v>893</v>
      </c>
      <c r="B340" s="80" t="s">
        <v>894</v>
      </c>
      <c r="C340" s="81" t="s">
        <v>893</v>
      </c>
      <c r="D340" s="92"/>
      <c r="E340" s="93"/>
    </row>
    <row r="341" spans="1:5" s="83" customFormat="1" ht="12.75" customHeight="1" x14ac:dyDescent="0.2">
      <c r="A341" s="79" t="s">
        <v>895</v>
      </c>
      <c r="B341" s="80" t="s">
        <v>896</v>
      </c>
      <c r="C341" s="81" t="s">
        <v>895</v>
      </c>
      <c r="D341" s="92"/>
      <c r="E341" s="93"/>
    </row>
    <row r="342" spans="1:5" s="83" customFormat="1" ht="12.75" customHeight="1" x14ac:dyDescent="0.2">
      <c r="A342" s="79" t="s">
        <v>897</v>
      </c>
      <c r="B342" s="80" t="s">
        <v>898</v>
      </c>
      <c r="C342" s="81" t="s">
        <v>897</v>
      </c>
      <c r="D342" s="92"/>
      <c r="E342" s="93"/>
    </row>
    <row r="343" spans="1:5" s="83" customFormat="1" ht="12.75" customHeight="1" x14ac:dyDescent="0.2">
      <c r="A343" s="79" t="s">
        <v>899</v>
      </c>
      <c r="B343" s="80" t="s">
        <v>900</v>
      </c>
      <c r="C343" s="81" t="s">
        <v>899</v>
      </c>
      <c r="D343" s="92"/>
      <c r="E343" s="93"/>
    </row>
    <row r="344" spans="1:5" s="83" customFormat="1" ht="24" x14ac:dyDescent="0.2">
      <c r="A344" s="79" t="s">
        <v>901</v>
      </c>
      <c r="B344" s="80" t="s">
        <v>902</v>
      </c>
      <c r="C344" s="81" t="s">
        <v>901</v>
      </c>
      <c r="D344" s="92"/>
      <c r="E344" s="93"/>
    </row>
    <row r="345" spans="1:5" s="83" customFormat="1" ht="24" x14ac:dyDescent="0.2">
      <c r="A345" s="79" t="s">
        <v>903</v>
      </c>
      <c r="B345" s="80" t="s">
        <v>904</v>
      </c>
      <c r="C345" s="81" t="s">
        <v>903</v>
      </c>
      <c r="D345" s="92"/>
      <c r="E345" s="93"/>
    </row>
    <row r="346" spans="1:5" s="83" customFormat="1" ht="12.75" customHeight="1" x14ac:dyDescent="0.2">
      <c r="A346" s="79" t="s">
        <v>905</v>
      </c>
      <c r="B346" s="80" t="s">
        <v>906</v>
      </c>
      <c r="C346" s="81" t="s">
        <v>905</v>
      </c>
      <c r="D346" s="92"/>
      <c r="E346" s="93"/>
    </row>
    <row r="347" spans="1:5" s="83" customFormat="1" ht="12.75" customHeight="1" x14ac:dyDescent="0.2">
      <c r="A347" s="79" t="s">
        <v>907</v>
      </c>
      <c r="B347" s="80" t="s">
        <v>908</v>
      </c>
      <c r="C347" s="81" t="s">
        <v>907</v>
      </c>
      <c r="D347" s="76">
        <f>SUM(D348:D351)</f>
        <v>0</v>
      </c>
      <c r="E347" s="98">
        <f>SUM(E348:E351)</f>
        <v>0</v>
      </c>
    </row>
    <row r="348" spans="1:5" s="83" customFormat="1" ht="12.75" customHeight="1" x14ac:dyDescent="0.2">
      <c r="A348" s="79" t="s">
        <v>909</v>
      </c>
      <c r="B348" s="80" t="s">
        <v>910</v>
      </c>
      <c r="C348" s="81" t="s">
        <v>909</v>
      </c>
      <c r="D348" s="92"/>
      <c r="E348" s="93"/>
    </row>
    <row r="349" spans="1:5" s="83" customFormat="1" ht="12.75" customHeight="1" x14ac:dyDescent="0.2">
      <c r="A349" s="79" t="s">
        <v>911</v>
      </c>
      <c r="B349" s="80" t="s">
        <v>912</v>
      </c>
      <c r="C349" s="81" t="s">
        <v>911</v>
      </c>
      <c r="D349" s="92"/>
      <c r="E349" s="93"/>
    </row>
    <row r="350" spans="1:5" s="83" customFormat="1" ht="12.75" customHeight="1" x14ac:dyDescent="0.2">
      <c r="A350" s="79" t="s">
        <v>913</v>
      </c>
      <c r="B350" s="80" t="s">
        <v>914</v>
      </c>
      <c r="C350" s="81" t="s">
        <v>913</v>
      </c>
      <c r="D350" s="92"/>
      <c r="E350" s="93"/>
    </row>
    <row r="351" spans="1:5" s="83" customFormat="1" ht="12.75" customHeight="1" x14ac:dyDescent="0.2">
      <c r="A351" s="79" t="s">
        <v>915</v>
      </c>
      <c r="B351" s="80" t="s">
        <v>916</v>
      </c>
      <c r="C351" s="81" t="s">
        <v>915</v>
      </c>
      <c r="D351" s="92"/>
      <c r="E351" s="93"/>
    </row>
    <row r="352" spans="1:5" s="99" customFormat="1" ht="24" x14ac:dyDescent="0.2">
      <c r="A352" s="79" t="s">
        <v>917</v>
      </c>
      <c r="B352" s="80" t="s">
        <v>918</v>
      </c>
      <c r="C352" s="81" t="s">
        <v>917</v>
      </c>
      <c r="D352" s="76">
        <f>SUM(D353:D356)</f>
        <v>0</v>
      </c>
      <c r="E352" s="98">
        <f>SUM(E353:E356)</f>
        <v>0</v>
      </c>
    </row>
    <row r="353" spans="1:5" s="99" customFormat="1" ht="12.75" customHeight="1" x14ac:dyDescent="0.2">
      <c r="A353" s="79" t="s">
        <v>919</v>
      </c>
      <c r="B353" s="80" t="s">
        <v>920</v>
      </c>
      <c r="C353" s="81" t="s">
        <v>919</v>
      </c>
      <c r="D353" s="92"/>
      <c r="E353" s="93"/>
    </row>
    <row r="354" spans="1:5" s="99" customFormat="1" ht="12.75" customHeight="1" x14ac:dyDescent="0.2">
      <c r="A354" s="79" t="s">
        <v>921</v>
      </c>
      <c r="B354" s="80" t="s">
        <v>922</v>
      </c>
      <c r="C354" s="81" t="s">
        <v>921</v>
      </c>
      <c r="D354" s="92"/>
      <c r="E354" s="93"/>
    </row>
    <row r="355" spans="1:5" s="99" customFormat="1" ht="12.75" customHeight="1" x14ac:dyDescent="0.2">
      <c r="A355" s="79" t="s">
        <v>923</v>
      </c>
      <c r="B355" s="80" t="s">
        <v>924</v>
      </c>
      <c r="C355" s="81" t="s">
        <v>923</v>
      </c>
      <c r="D355" s="92"/>
      <c r="E355" s="93"/>
    </row>
    <row r="356" spans="1:5" s="99" customFormat="1" ht="12.75" customHeight="1" x14ac:dyDescent="0.2">
      <c r="A356" s="79" t="s">
        <v>925</v>
      </c>
      <c r="B356" s="80" t="s">
        <v>926</v>
      </c>
      <c r="C356" s="81" t="s">
        <v>925</v>
      </c>
      <c r="D356" s="92"/>
      <c r="E356" s="93"/>
    </row>
    <row r="357" spans="1:5" s="99" customFormat="1" ht="24" x14ac:dyDescent="0.2">
      <c r="A357" s="79" t="s">
        <v>927</v>
      </c>
      <c r="B357" s="80" t="s">
        <v>928</v>
      </c>
      <c r="C357" s="81" t="s">
        <v>927</v>
      </c>
      <c r="D357" s="76">
        <f>SUM(D358:D365)</f>
        <v>0</v>
      </c>
      <c r="E357" s="98">
        <f>SUM(E358:E365)</f>
        <v>0</v>
      </c>
    </row>
    <row r="358" spans="1:5" s="99" customFormat="1" ht="24" x14ac:dyDescent="0.2">
      <c r="A358" s="79">
        <v>16381</v>
      </c>
      <c r="B358" s="80" t="s">
        <v>929</v>
      </c>
      <c r="C358" s="81">
        <v>16381</v>
      </c>
      <c r="D358" s="92"/>
      <c r="E358" s="93"/>
    </row>
    <row r="359" spans="1:5" s="99" customFormat="1" ht="24" x14ac:dyDescent="0.2">
      <c r="A359" s="79">
        <v>16382</v>
      </c>
      <c r="B359" s="80" t="s">
        <v>930</v>
      </c>
      <c r="C359" s="81">
        <v>16382</v>
      </c>
      <c r="D359" s="92"/>
      <c r="E359" s="93"/>
    </row>
    <row r="360" spans="1:5" s="99" customFormat="1" ht="24" x14ac:dyDescent="0.2">
      <c r="A360" s="79" t="s">
        <v>931</v>
      </c>
      <c r="B360" s="80" t="s">
        <v>932</v>
      </c>
      <c r="C360" s="81" t="s">
        <v>931</v>
      </c>
      <c r="D360" s="92"/>
      <c r="E360" s="93"/>
    </row>
    <row r="361" spans="1:5" s="99" customFormat="1" ht="24" x14ac:dyDescent="0.2">
      <c r="A361" s="79" t="s">
        <v>933</v>
      </c>
      <c r="B361" s="80" t="s">
        <v>934</v>
      </c>
      <c r="C361" s="81" t="s">
        <v>933</v>
      </c>
      <c r="D361" s="92"/>
      <c r="E361" s="93"/>
    </row>
    <row r="362" spans="1:5" s="99" customFormat="1" ht="24" x14ac:dyDescent="0.2">
      <c r="A362" s="79" t="s">
        <v>935</v>
      </c>
      <c r="B362" s="80" t="s">
        <v>936</v>
      </c>
      <c r="C362" s="81" t="s">
        <v>935</v>
      </c>
      <c r="D362" s="92"/>
      <c r="E362" s="93"/>
    </row>
    <row r="363" spans="1:5" s="99" customFormat="1" ht="24" x14ac:dyDescent="0.2">
      <c r="A363" s="79" t="s">
        <v>937</v>
      </c>
      <c r="B363" s="80" t="s">
        <v>938</v>
      </c>
      <c r="C363" s="81" t="s">
        <v>937</v>
      </c>
      <c r="D363" s="92"/>
      <c r="E363" s="93"/>
    </row>
    <row r="364" spans="1:5" s="99" customFormat="1" ht="24" x14ac:dyDescent="0.2">
      <c r="A364" s="79" t="s">
        <v>939</v>
      </c>
      <c r="B364" s="80" t="s">
        <v>940</v>
      </c>
      <c r="C364" s="81" t="s">
        <v>939</v>
      </c>
      <c r="D364" s="92"/>
      <c r="E364" s="93"/>
    </row>
    <row r="365" spans="1:5" s="99" customFormat="1" ht="24" x14ac:dyDescent="0.2">
      <c r="A365" s="79" t="s">
        <v>941</v>
      </c>
      <c r="B365" s="80" t="s">
        <v>942</v>
      </c>
      <c r="C365" s="81" t="s">
        <v>941</v>
      </c>
      <c r="D365" s="92"/>
      <c r="E365" s="93"/>
    </row>
    <row r="366" spans="1:5" s="77" customFormat="1" x14ac:dyDescent="0.2">
      <c r="A366" s="79" t="s">
        <v>943</v>
      </c>
      <c r="B366" s="80" t="s">
        <v>944</v>
      </c>
      <c r="C366" s="81" t="s">
        <v>943</v>
      </c>
      <c r="D366" s="92"/>
      <c r="E366" s="93"/>
    </row>
    <row r="367" spans="1:5" s="77" customFormat="1" ht="24" x14ac:dyDescent="0.2">
      <c r="A367" s="79">
        <v>2368</v>
      </c>
      <c r="B367" s="80" t="s">
        <v>945</v>
      </c>
      <c r="C367" s="81">
        <v>2368</v>
      </c>
      <c r="D367" s="76">
        <f>SUM(D368:D369)</f>
        <v>0</v>
      </c>
      <c r="E367" s="98">
        <f>SUM(E368:E369)</f>
        <v>0</v>
      </c>
    </row>
    <row r="368" spans="1:5" s="77" customFormat="1" ht="12.75" customHeight="1" x14ac:dyDescent="0.2">
      <c r="A368" s="79">
        <v>23681</v>
      </c>
      <c r="B368" s="80" t="s">
        <v>946</v>
      </c>
      <c r="C368" s="81">
        <v>23681</v>
      </c>
      <c r="D368" s="92"/>
      <c r="E368" s="93"/>
    </row>
    <row r="369" spans="1:5" s="77" customFormat="1" ht="12.75" customHeight="1" x14ac:dyDescent="0.2">
      <c r="A369" s="79">
        <v>23682</v>
      </c>
      <c r="B369" s="80" t="s">
        <v>947</v>
      </c>
      <c r="C369" s="81">
        <v>23682</v>
      </c>
      <c r="D369" s="92"/>
      <c r="E369" s="93"/>
    </row>
    <row r="370" spans="1:5" s="100" customFormat="1" ht="12.75" customHeight="1" x14ac:dyDescent="0.2">
      <c r="A370" s="79" t="s">
        <v>948</v>
      </c>
      <c r="B370" s="80" t="s">
        <v>949</v>
      </c>
      <c r="C370" s="81" t="s">
        <v>948</v>
      </c>
      <c r="D370" s="92"/>
      <c r="E370" s="93"/>
    </row>
    <row r="371" spans="1:5" s="100" customFormat="1" ht="12.75" customHeight="1" x14ac:dyDescent="0.2">
      <c r="A371" s="79" t="s">
        <v>950</v>
      </c>
      <c r="B371" s="80" t="s">
        <v>951</v>
      </c>
      <c r="C371" s="81" t="s">
        <v>950</v>
      </c>
      <c r="D371" s="76">
        <f>D372+D374</f>
        <v>0</v>
      </c>
      <c r="E371" s="98">
        <f>E372+E374</f>
        <v>0</v>
      </c>
    </row>
    <row r="372" spans="1:5" s="77" customFormat="1" ht="12.75" customHeight="1" x14ac:dyDescent="0.2">
      <c r="A372" s="79" t="s">
        <v>952</v>
      </c>
      <c r="B372" s="80" t="s">
        <v>953</v>
      </c>
      <c r="C372" s="81" t="s">
        <v>952</v>
      </c>
      <c r="D372" s="76">
        <f>D373</f>
        <v>0</v>
      </c>
      <c r="E372" s="76">
        <f>E373</f>
        <v>0</v>
      </c>
    </row>
    <row r="373" spans="1:5" s="99" customFormat="1" ht="12.75" customHeight="1" x14ac:dyDescent="0.2">
      <c r="A373" s="79">
        <v>27511</v>
      </c>
      <c r="B373" s="80" t="s">
        <v>954</v>
      </c>
      <c r="C373" s="81">
        <v>27511</v>
      </c>
      <c r="D373" s="92"/>
      <c r="E373" s="93"/>
    </row>
    <row r="374" spans="1:5" s="100" customFormat="1" ht="24" x14ac:dyDescent="0.2">
      <c r="A374" s="79" t="s">
        <v>955</v>
      </c>
      <c r="B374" s="80" t="s">
        <v>956</v>
      </c>
      <c r="C374" s="81" t="s">
        <v>955</v>
      </c>
      <c r="D374" s="76">
        <f>SUM(D375:D382)</f>
        <v>0</v>
      </c>
      <c r="E374" s="98">
        <f>SUM(E375:E382)</f>
        <v>0</v>
      </c>
    </row>
    <row r="375" spans="1:5" s="99" customFormat="1" ht="12.75" customHeight="1" x14ac:dyDescent="0.2">
      <c r="A375" s="79">
        <v>27521</v>
      </c>
      <c r="B375" s="84" t="s">
        <v>957</v>
      </c>
      <c r="C375" s="81">
        <v>27521</v>
      </c>
      <c r="D375" s="92"/>
      <c r="E375" s="93"/>
    </row>
    <row r="376" spans="1:5" s="99" customFormat="1" ht="12.75" customHeight="1" x14ac:dyDescent="0.2">
      <c r="A376" s="79">
        <v>27522</v>
      </c>
      <c r="B376" s="84" t="s">
        <v>958</v>
      </c>
      <c r="C376" s="81">
        <v>27522</v>
      </c>
      <c r="D376" s="92"/>
      <c r="E376" s="93"/>
    </row>
    <row r="377" spans="1:5" s="99" customFormat="1" ht="12.75" customHeight="1" x14ac:dyDescent="0.2">
      <c r="A377" s="79">
        <v>27523</v>
      </c>
      <c r="B377" s="84" t="s">
        <v>959</v>
      </c>
      <c r="C377" s="81">
        <v>27523</v>
      </c>
      <c r="D377" s="92"/>
      <c r="E377" s="93"/>
    </row>
    <row r="378" spans="1:5" s="99" customFormat="1" ht="12.75" customHeight="1" x14ac:dyDescent="0.2">
      <c r="A378" s="79">
        <v>27524</v>
      </c>
      <c r="B378" s="84" t="s">
        <v>960</v>
      </c>
      <c r="C378" s="81">
        <v>27524</v>
      </c>
      <c r="D378" s="92"/>
      <c r="E378" s="93"/>
    </row>
    <row r="379" spans="1:5" s="99" customFormat="1" ht="12.75" customHeight="1" x14ac:dyDescent="0.2">
      <c r="A379" s="79">
        <v>27525</v>
      </c>
      <c r="B379" s="84" t="s">
        <v>961</v>
      </c>
      <c r="C379" s="81">
        <v>27525</v>
      </c>
      <c r="D379" s="92"/>
      <c r="E379" s="93"/>
    </row>
    <row r="380" spans="1:5" s="99" customFormat="1" ht="24" x14ac:dyDescent="0.2">
      <c r="A380" s="79">
        <v>27526</v>
      </c>
      <c r="B380" s="84" t="s">
        <v>962</v>
      </c>
      <c r="C380" s="81">
        <v>27526</v>
      </c>
      <c r="D380" s="92"/>
      <c r="E380" s="93"/>
    </row>
    <row r="381" spans="1:5" s="99" customFormat="1" x14ac:dyDescent="0.2">
      <c r="A381" s="79">
        <v>27527</v>
      </c>
      <c r="B381" s="84" t="s">
        <v>963</v>
      </c>
      <c r="C381" s="81">
        <v>27527</v>
      </c>
      <c r="D381" s="92"/>
      <c r="E381" s="93"/>
    </row>
    <row r="382" spans="1:5" s="99" customFormat="1" ht="12.75" customHeight="1" x14ac:dyDescent="0.2">
      <c r="A382" s="79">
        <v>27528</v>
      </c>
      <c r="B382" s="84" t="s">
        <v>964</v>
      </c>
      <c r="C382" s="81">
        <v>27528</v>
      </c>
      <c r="D382" s="92"/>
      <c r="E382" s="93"/>
    </row>
    <row r="383" spans="1:5" s="101" customFormat="1" ht="12.75" customHeight="1" x14ac:dyDescent="0.2">
      <c r="A383" s="79">
        <v>27611</v>
      </c>
      <c r="B383" s="84" t="s">
        <v>965</v>
      </c>
      <c r="C383" s="81">
        <v>27611</v>
      </c>
      <c r="D383" s="92"/>
      <c r="E383" s="93"/>
    </row>
    <row r="384" spans="1:5" s="101" customFormat="1" ht="12.75" customHeight="1" x14ac:dyDescent="0.2">
      <c r="A384" s="79" t="s">
        <v>966</v>
      </c>
      <c r="B384" s="84" t="s">
        <v>967</v>
      </c>
      <c r="C384" s="81" t="s">
        <v>966</v>
      </c>
      <c r="D384" s="92"/>
      <c r="E384" s="93"/>
    </row>
    <row r="385" spans="1:5" s="77" customFormat="1" ht="24" x14ac:dyDescent="0.2">
      <c r="A385" s="79">
        <v>9367</v>
      </c>
      <c r="B385" s="80" t="s">
        <v>968</v>
      </c>
      <c r="C385" s="81">
        <v>9367</v>
      </c>
      <c r="D385" s="76">
        <f>SUM(D386:D394)</f>
        <v>0</v>
      </c>
      <c r="E385" s="98">
        <f>SUM(E386:E394)</f>
        <v>0</v>
      </c>
    </row>
    <row r="386" spans="1:5" s="77" customFormat="1" ht="24" x14ac:dyDescent="0.2">
      <c r="A386" s="79">
        <v>93671</v>
      </c>
      <c r="B386" s="80" t="s">
        <v>969</v>
      </c>
      <c r="C386" s="81">
        <v>93671</v>
      </c>
      <c r="D386" s="92"/>
      <c r="E386" s="93"/>
    </row>
    <row r="387" spans="1:5" s="77" customFormat="1" ht="24" x14ac:dyDescent="0.2">
      <c r="A387" s="79">
        <v>93672</v>
      </c>
      <c r="B387" s="80" t="s">
        <v>970</v>
      </c>
      <c r="C387" s="81">
        <v>93672</v>
      </c>
      <c r="D387" s="92"/>
      <c r="E387" s="93"/>
    </row>
    <row r="388" spans="1:5" s="77" customFormat="1" ht="24" x14ac:dyDescent="0.2">
      <c r="A388" s="79">
        <v>93673</v>
      </c>
      <c r="B388" s="80" t="s">
        <v>971</v>
      </c>
      <c r="C388" s="81">
        <v>93673</v>
      </c>
      <c r="D388" s="92"/>
      <c r="E388" s="93"/>
    </row>
    <row r="389" spans="1:5" s="77" customFormat="1" ht="24" x14ac:dyDescent="0.2">
      <c r="A389" s="79">
        <v>93674</v>
      </c>
      <c r="B389" s="80" t="s">
        <v>972</v>
      </c>
      <c r="C389" s="81">
        <v>93674</v>
      </c>
      <c r="D389" s="92"/>
      <c r="E389" s="93"/>
    </row>
    <row r="390" spans="1:5" s="77" customFormat="1" ht="24" x14ac:dyDescent="0.2">
      <c r="A390" s="79">
        <v>93675</v>
      </c>
      <c r="B390" s="80" t="s">
        <v>973</v>
      </c>
      <c r="C390" s="81">
        <v>93675</v>
      </c>
      <c r="D390" s="92"/>
      <c r="E390" s="93"/>
    </row>
    <row r="391" spans="1:5" s="77" customFormat="1" ht="24" x14ac:dyDescent="0.2">
      <c r="A391" s="79">
        <v>93676</v>
      </c>
      <c r="B391" s="80" t="s">
        <v>974</v>
      </c>
      <c r="C391" s="81">
        <v>93676</v>
      </c>
      <c r="D391" s="92"/>
      <c r="E391" s="93"/>
    </row>
    <row r="392" spans="1:5" s="77" customFormat="1" ht="24" x14ac:dyDescent="0.2">
      <c r="A392" s="79">
        <v>93677</v>
      </c>
      <c r="B392" s="80" t="s">
        <v>975</v>
      </c>
      <c r="C392" s="81">
        <v>93677</v>
      </c>
      <c r="D392" s="92"/>
      <c r="E392" s="93"/>
    </row>
    <row r="393" spans="1:5" s="77" customFormat="1" ht="24" x14ac:dyDescent="0.2">
      <c r="A393" s="79">
        <v>93678</v>
      </c>
      <c r="B393" s="80" t="s">
        <v>976</v>
      </c>
      <c r="C393" s="81">
        <v>93678</v>
      </c>
      <c r="D393" s="92"/>
      <c r="E393" s="93"/>
    </row>
    <row r="394" spans="1:5" s="77" customFormat="1" ht="24" x14ac:dyDescent="0.2">
      <c r="A394" s="79">
        <v>93679</v>
      </c>
      <c r="B394" s="80" t="s">
        <v>977</v>
      </c>
      <c r="C394" s="81">
        <v>93679</v>
      </c>
      <c r="D394" s="92"/>
      <c r="E394" s="93"/>
    </row>
    <row r="395" spans="1:5" s="77" customFormat="1" ht="24" x14ac:dyDescent="0.2">
      <c r="A395" s="79">
        <v>9368</v>
      </c>
      <c r="B395" s="80" t="s">
        <v>978</v>
      </c>
      <c r="C395" s="81">
        <v>9368</v>
      </c>
      <c r="D395" s="76">
        <f>SUM(D396:D404)</f>
        <v>0</v>
      </c>
      <c r="E395" s="98">
        <f>SUM(E396:E404)</f>
        <v>0</v>
      </c>
    </row>
    <row r="396" spans="1:5" s="77" customFormat="1" ht="24" x14ac:dyDescent="0.2">
      <c r="A396" s="79">
        <v>93681</v>
      </c>
      <c r="B396" s="80" t="s">
        <v>979</v>
      </c>
      <c r="C396" s="81">
        <v>93681</v>
      </c>
      <c r="D396" s="92"/>
      <c r="E396" s="93"/>
    </row>
    <row r="397" spans="1:5" s="77" customFormat="1" ht="24" x14ac:dyDescent="0.2">
      <c r="A397" s="79">
        <v>93682</v>
      </c>
      <c r="B397" s="80" t="s">
        <v>980</v>
      </c>
      <c r="C397" s="81">
        <v>93682</v>
      </c>
      <c r="D397" s="92"/>
      <c r="E397" s="93"/>
    </row>
    <row r="398" spans="1:5" s="77" customFormat="1" ht="24" x14ac:dyDescent="0.2">
      <c r="A398" s="79">
        <v>93683</v>
      </c>
      <c r="B398" s="80" t="s">
        <v>981</v>
      </c>
      <c r="C398" s="81">
        <v>93683</v>
      </c>
      <c r="D398" s="92"/>
      <c r="E398" s="93"/>
    </row>
    <row r="399" spans="1:5" s="77" customFormat="1" ht="24" x14ac:dyDescent="0.2">
      <c r="A399" s="79">
        <v>93684</v>
      </c>
      <c r="B399" s="80" t="s">
        <v>982</v>
      </c>
      <c r="C399" s="81">
        <v>93684</v>
      </c>
      <c r="D399" s="92"/>
      <c r="E399" s="93"/>
    </row>
    <row r="400" spans="1:5" s="77" customFormat="1" ht="24" x14ac:dyDescent="0.2">
      <c r="A400" s="79">
        <v>93685</v>
      </c>
      <c r="B400" s="80" t="s">
        <v>983</v>
      </c>
      <c r="C400" s="81">
        <v>93685</v>
      </c>
      <c r="D400" s="92"/>
      <c r="E400" s="93"/>
    </row>
    <row r="401" spans="1:5" s="77" customFormat="1" ht="24" x14ac:dyDescent="0.2">
      <c r="A401" s="79">
        <v>93686</v>
      </c>
      <c r="B401" s="80" t="s">
        <v>984</v>
      </c>
      <c r="C401" s="81">
        <v>93686</v>
      </c>
      <c r="D401" s="92"/>
      <c r="E401" s="93"/>
    </row>
    <row r="402" spans="1:5" s="77" customFormat="1" ht="24" x14ac:dyDescent="0.2">
      <c r="A402" s="79">
        <v>93687</v>
      </c>
      <c r="B402" s="80" t="s">
        <v>985</v>
      </c>
      <c r="C402" s="81">
        <v>93687</v>
      </c>
      <c r="D402" s="92"/>
      <c r="E402" s="93"/>
    </row>
    <row r="403" spans="1:5" s="77" customFormat="1" ht="24" x14ac:dyDescent="0.2">
      <c r="A403" s="79">
        <v>93688</v>
      </c>
      <c r="B403" s="80" t="s">
        <v>986</v>
      </c>
      <c r="C403" s="81">
        <v>93688</v>
      </c>
      <c r="D403" s="92"/>
      <c r="E403" s="93"/>
    </row>
    <row r="404" spans="1:5" s="77" customFormat="1" ht="24" x14ac:dyDescent="0.2">
      <c r="A404" s="79">
        <v>93689</v>
      </c>
      <c r="B404" s="80" t="s">
        <v>987</v>
      </c>
      <c r="C404" s="81">
        <v>93689</v>
      </c>
      <c r="D404" s="92"/>
      <c r="E404" s="93"/>
    </row>
    <row r="405" spans="1:5" s="100" customFormat="1" x14ac:dyDescent="0.2">
      <c r="A405" s="79">
        <v>9631</v>
      </c>
      <c r="B405" s="80" t="s">
        <v>988</v>
      </c>
      <c r="C405" s="81">
        <v>9631</v>
      </c>
      <c r="D405" s="76">
        <f>SUM(D406:D409)</f>
        <v>0</v>
      </c>
      <c r="E405" s="98">
        <f>SUM(E406:E409)</f>
        <v>0</v>
      </c>
    </row>
    <row r="406" spans="1:5" s="77" customFormat="1" x14ac:dyDescent="0.2">
      <c r="A406" s="79">
        <v>96311</v>
      </c>
      <c r="B406" s="80" t="s">
        <v>989</v>
      </c>
      <c r="C406" s="81">
        <v>96311</v>
      </c>
      <c r="D406" s="92"/>
      <c r="E406" s="93"/>
    </row>
    <row r="407" spans="1:5" s="77" customFormat="1" x14ac:dyDescent="0.2">
      <c r="A407" s="79">
        <v>96312</v>
      </c>
      <c r="B407" s="80" t="s">
        <v>270</v>
      </c>
      <c r="C407" s="81">
        <v>96312</v>
      </c>
      <c r="D407" s="92"/>
      <c r="E407" s="93"/>
    </row>
    <row r="408" spans="1:5" s="77" customFormat="1" x14ac:dyDescent="0.2">
      <c r="A408" s="79">
        <v>96313</v>
      </c>
      <c r="B408" s="80" t="s">
        <v>266</v>
      </c>
      <c r="C408" s="81">
        <v>96313</v>
      </c>
      <c r="D408" s="92"/>
      <c r="E408" s="93"/>
    </row>
    <row r="409" spans="1:5" s="77" customFormat="1" x14ac:dyDescent="0.2">
      <c r="A409" s="79">
        <v>96314</v>
      </c>
      <c r="B409" s="80" t="s">
        <v>990</v>
      </c>
      <c r="C409" s="81">
        <v>96314</v>
      </c>
      <c r="D409" s="92"/>
      <c r="E409" s="93"/>
    </row>
    <row r="410" spans="1:5" s="77" customFormat="1" ht="24" x14ac:dyDescent="0.2">
      <c r="A410" s="79" t="s">
        <v>869</v>
      </c>
      <c r="B410" s="80" t="s">
        <v>991</v>
      </c>
      <c r="C410" s="81" t="s">
        <v>992</v>
      </c>
      <c r="D410" s="76">
        <f>SUM(D411:D414)</f>
        <v>0</v>
      </c>
      <c r="E410" s="98">
        <f>SUM(E411:E414)</f>
        <v>0</v>
      </c>
    </row>
    <row r="411" spans="1:5" s="77" customFormat="1" x14ac:dyDescent="0.2">
      <c r="A411" s="79">
        <v>96321</v>
      </c>
      <c r="B411" s="80" t="s">
        <v>871</v>
      </c>
      <c r="C411" s="81" t="s">
        <v>993</v>
      </c>
      <c r="D411" s="92"/>
      <c r="E411" s="93"/>
    </row>
    <row r="412" spans="1:5" s="77" customFormat="1" x14ac:dyDescent="0.2">
      <c r="A412" s="79">
        <v>96322</v>
      </c>
      <c r="B412" s="80" t="s">
        <v>872</v>
      </c>
      <c r="C412" s="81" t="s">
        <v>994</v>
      </c>
      <c r="D412" s="92"/>
      <c r="E412" s="93"/>
    </row>
    <row r="413" spans="1:5" s="77" customFormat="1" x14ac:dyDescent="0.2">
      <c r="A413" s="79">
        <v>96323</v>
      </c>
      <c r="B413" s="80" t="s">
        <v>873</v>
      </c>
      <c r="C413" s="81" t="s">
        <v>995</v>
      </c>
      <c r="D413" s="92"/>
      <c r="E413" s="93"/>
    </row>
    <row r="414" spans="1:5" s="77" customFormat="1" x14ac:dyDescent="0.2">
      <c r="A414" s="79">
        <v>96324</v>
      </c>
      <c r="B414" s="80" t="s">
        <v>280</v>
      </c>
      <c r="C414" s="81" t="s">
        <v>996</v>
      </c>
      <c r="D414" s="92"/>
      <c r="E414" s="93"/>
    </row>
    <row r="415" spans="1:5" s="77" customFormat="1" ht="12" customHeight="1" x14ac:dyDescent="0.2">
      <c r="A415" s="79" t="s">
        <v>874</v>
      </c>
      <c r="B415" s="80" t="s">
        <v>997</v>
      </c>
      <c r="C415" s="81" t="s">
        <v>998</v>
      </c>
      <c r="D415" s="76">
        <f>SUM(D416:D423)</f>
        <v>0</v>
      </c>
      <c r="E415" s="98">
        <f>SUM(E416:E423)</f>
        <v>0</v>
      </c>
    </row>
    <row r="416" spans="1:5" s="77" customFormat="1" x14ac:dyDescent="0.2">
      <c r="A416" s="79">
        <v>96381</v>
      </c>
      <c r="B416" s="80" t="s">
        <v>287</v>
      </c>
      <c r="C416" s="81" t="s">
        <v>999</v>
      </c>
      <c r="D416" s="92"/>
      <c r="E416" s="93"/>
    </row>
    <row r="417" spans="1:5" s="77" customFormat="1" ht="24" x14ac:dyDescent="0.2">
      <c r="A417" s="79">
        <v>96382</v>
      </c>
      <c r="B417" s="80" t="s">
        <v>297</v>
      </c>
      <c r="C417" s="81" t="s">
        <v>1000</v>
      </c>
      <c r="D417" s="92"/>
      <c r="E417" s="93"/>
    </row>
    <row r="418" spans="1:5" s="77" customFormat="1" x14ac:dyDescent="0.2">
      <c r="A418" s="79" t="s">
        <v>876</v>
      </c>
      <c r="B418" s="80" t="s">
        <v>289</v>
      </c>
      <c r="C418" s="81" t="s">
        <v>1001</v>
      </c>
      <c r="D418" s="92"/>
      <c r="E418" s="93"/>
    </row>
    <row r="419" spans="1:5" s="77" customFormat="1" x14ac:dyDescent="0.2">
      <c r="A419" s="79" t="s">
        <v>877</v>
      </c>
      <c r="B419" s="80" t="s">
        <v>299</v>
      </c>
      <c r="C419" s="81" t="s">
        <v>1002</v>
      </c>
      <c r="D419" s="92"/>
      <c r="E419" s="93"/>
    </row>
    <row r="420" spans="1:5" s="77" customFormat="1" ht="24" x14ac:dyDescent="0.2">
      <c r="A420" s="79">
        <v>96385</v>
      </c>
      <c r="B420" s="80" t="s">
        <v>291</v>
      </c>
      <c r="C420" s="81" t="s">
        <v>1003</v>
      </c>
      <c r="D420" s="92"/>
      <c r="E420" s="93"/>
    </row>
    <row r="421" spans="1:5" s="77" customFormat="1" ht="24" x14ac:dyDescent="0.2">
      <c r="A421" s="79">
        <v>96386</v>
      </c>
      <c r="B421" s="80" t="s">
        <v>301</v>
      </c>
      <c r="C421" s="81" t="s">
        <v>1004</v>
      </c>
      <c r="D421" s="92"/>
      <c r="E421" s="93"/>
    </row>
    <row r="422" spans="1:5" s="77" customFormat="1" ht="24" x14ac:dyDescent="0.2">
      <c r="A422" s="79">
        <v>96387</v>
      </c>
      <c r="B422" s="80" t="s">
        <v>878</v>
      </c>
      <c r="C422" s="81" t="s">
        <v>1005</v>
      </c>
      <c r="D422" s="92"/>
      <c r="E422" s="93"/>
    </row>
    <row r="423" spans="1:5" s="77" customFormat="1" ht="24" x14ac:dyDescent="0.2">
      <c r="A423" s="94">
        <v>96388</v>
      </c>
      <c r="B423" s="95" t="s">
        <v>879</v>
      </c>
      <c r="C423" s="96" t="s">
        <v>1006</v>
      </c>
      <c r="D423" s="92"/>
      <c r="E423" s="93"/>
    </row>
    <row r="424" spans="1:5" ht="36.75" customHeight="1" x14ac:dyDescent="0.2">
      <c r="A424" s="168" t="s">
        <v>1007</v>
      </c>
      <c r="B424" s="169"/>
      <c r="C424" s="69"/>
      <c r="D424" s="70" t="s">
        <v>881</v>
      </c>
      <c r="E424" s="71" t="s">
        <v>882</v>
      </c>
    </row>
    <row r="425" spans="1:5" s="77" customFormat="1" ht="24" x14ac:dyDescent="0.2">
      <c r="A425" s="79">
        <v>99171</v>
      </c>
      <c r="B425" s="84" t="s">
        <v>1008</v>
      </c>
      <c r="C425" s="81">
        <v>99171</v>
      </c>
      <c r="D425" s="82"/>
      <c r="E425" s="93"/>
    </row>
    <row r="426" spans="1:5" s="77" customFormat="1" ht="24" x14ac:dyDescent="0.2">
      <c r="A426" s="94">
        <v>99653</v>
      </c>
      <c r="B426" s="95" t="s">
        <v>1009</v>
      </c>
      <c r="C426" s="96">
        <v>99653</v>
      </c>
      <c r="D426" s="102"/>
      <c r="E426" s="10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3FA7438-E903-4780-81B3-FE0C7FB79F75}"/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40EC2-C801-4196-85A2-8A09076485A5}">
  <dimension ref="A1:T458"/>
  <sheetViews>
    <sheetView workbookViewId="0">
      <selection activeCell="A430" sqref="A430"/>
    </sheetView>
  </sheetViews>
  <sheetFormatPr defaultColWidth="14.42578125" defaultRowHeight="12" x14ac:dyDescent="0.2"/>
  <cols>
    <col min="1" max="1" width="7.85546875" style="104" customWidth="1"/>
    <col min="2" max="2" width="60.140625" style="105" customWidth="1"/>
    <col min="3" max="3" width="8.140625" style="104" customWidth="1"/>
    <col min="4" max="5" width="14.7109375" style="106" customWidth="1"/>
    <col min="6" max="6" width="12.7109375" style="59" customWidth="1"/>
    <col min="7" max="16384" width="14.42578125" style="59"/>
  </cols>
  <sheetData>
    <row r="1" spans="1:20" ht="44.25" customHeight="1" x14ac:dyDescent="0.2">
      <c r="A1" s="55" t="s">
        <v>247</v>
      </c>
      <c r="B1" s="56" t="s">
        <v>248</v>
      </c>
      <c r="C1" s="57" t="s">
        <v>249</v>
      </c>
      <c r="D1" s="58">
        <v>31</v>
      </c>
      <c r="E1" s="57" t="s">
        <v>250</v>
      </c>
      <c r="F1" s="58" t="s">
        <v>251</v>
      </c>
    </row>
    <row r="2" spans="1:20" s="60" customFormat="1" ht="42" customHeight="1" x14ac:dyDescent="0.25">
      <c r="A2" s="170" t="s">
        <v>252</v>
      </c>
      <c r="B2" s="170"/>
      <c r="C2" s="170"/>
      <c r="D2" s="170"/>
      <c r="E2" s="170"/>
    </row>
    <row r="3" spans="1:20" s="60" customFormat="1" ht="56.25" customHeight="1" x14ac:dyDescent="0.25">
      <c r="A3" s="61" t="s">
        <v>253</v>
      </c>
      <c r="B3" s="62" t="s">
        <v>254</v>
      </c>
      <c r="C3" s="63" t="s">
        <v>2</v>
      </c>
      <c r="D3" s="171" t="s">
        <v>255</v>
      </c>
      <c r="E3" s="172"/>
    </row>
    <row r="4" spans="1:20" s="60" customFormat="1" ht="12" customHeight="1" x14ac:dyDescent="0.25">
      <c r="A4" s="64">
        <v>1</v>
      </c>
      <c r="B4" s="65">
        <v>2</v>
      </c>
      <c r="C4" s="66" t="s">
        <v>157</v>
      </c>
      <c r="D4" s="67">
        <v>4</v>
      </c>
      <c r="E4" s="67">
        <v>5</v>
      </c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1:20" s="72" customFormat="1" ht="59.25" customHeight="1" x14ac:dyDescent="0.2">
      <c r="A5" s="168" t="s">
        <v>256</v>
      </c>
      <c r="B5" s="169"/>
      <c r="C5" s="69"/>
      <c r="D5" s="70" t="s">
        <v>257</v>
      </c>
      <c r="E5" s="71" t="s">
        <v>258</v>
      </c>
    </row>
    <row r="6" spans="1:20" s="78" customFormat="1" x14ac:dyDescent="0.2">
      <c r="A6" s="73">
        <v>6</v>
      </c>
      <c r="B6" s="74" t="s">
        <v>259</v>
      </c>
      <c r="C6" s="75" t="s">
        <v>152</v>
      </c>
      <c r="D6" s="76">
        <f>+D7+D14+D19+D30+D35</f>
        <v>0</v>
      </c>
      <c r="E6" s="76">
        <f>+E7+E14+E19+E30+E35</f>
        <v>3231.18</v>
      </c>
      <c r="F6" s="77"/>
    </row>
    <row r="7" spans="1:20" x14ac:dyDescent="0.2">
      <c r="A7" s="79" t="s">
        <v>260</v>
      </c>
      <c r="B7" s="80" t="s">
        <v>261</v>
      </c>
      <c r="C7" s="81" t="s">
        <v>260</v>
      </c>
      <c r="D7" s="76">
        <f>D8+D11</f>
        <v>0</v>
      </c>
      <c r="E7" s="76">
        <f>E8+E11</f>
        <v>0</v>
      </c>
      <c r="F7" s="77"/>
    </row>
    <row r="8" spans="1:20" x14ac:dyDescent="0.2">
      <c r="A8" s="79" t="s">
        <v>262</v>
      </c>
      <c r="B8" s="80" t="s">
        <v>263</v>
      </c>
      <c r="C8" s="81" t="s">
        <v>262</v>
      </c>
      <c r="D8" s="76">
        <f>SUM(D9:D10)</f>
        <v>0</v>
      </c>
      <c r="E8" s="76">
        <f>SUM(E9:E10)</f>
        <v>0</v>
      </c>
      <c r="F8" s="77"/>
    </row>
    <row r="9" spans="1:20" x14ac:dyDescent="0.2">
      <c r="A9" s="79" t="s">
        <v>264</v>
      </c>
      <c r="B9" s="80" t="s">
        <v>265</v>
      </c>
      <c r="C9" s="81" t="s">
        <v>264</v>
      </c>
      <c r="D9" s="82"/>
      <c r="E9" s="82"/>
      <c r="F9" s="77"/>
    </row>
    <row r="10" spans="1:20" x14ac:dyDescent="0.2">
      <c r="A10" s="79">
        <v>63112</v>
      </c>
      <c r="B10" s="80" t="s">
        <v>266</v>
      </c>
      <c r="C10" s="81">
        <v>63112</v>
      </c>
      <c r="D10" s="82"/>
      <c r="E10" s="82"/>
      <c r="F10" s="77"/>
    </row>
    <row r="11" spans="1:20" x14ac:dyDescent="0.2">
      <c r="A11" s="79" t="s">
        <v>267</v>
      </c>
      <c r="B11" s="80" t="s">
        <v>268</v>
      </c>
      <c r="C11" s="81" t="s">
        <v>267</v>
      </c>
      <c r="D11" s="76">
        <f>SUM(D12:D13)</f>
        <v>0</v>
      </c>
      <c r="E11" s="76">
        <f>SUM(E12:E13)</f>
        <v>0</v>
      </c>
      <c r="F11" s="77"/>
    </row>
    <row r="12" spans="1:20" x14ac:dyDescent="0.2">
      <c r="A12" s="79" t="s">
        <v>269</v>
      </c>
      <c r="B12" s="80" t="s">
        <v>270</v>
      </c>
      <c r="C12" s="81" t="s">
        <v>269</v>
      </c>
      <c r="D12" s="82"/>
      <c r="E12" s="82"/>
      <c r="F12" s="77"/>
    </row>
    <row r="13" spans="1:20" x14ac:dyDescent="0.2">
      <c r="A13" s="79">
        <v>63122</v>
      </c>
      <c r="B13" s="80" t="s">
        <v>271</v>
      </c>
      <c r="C13" s="81">
        <v>63122</v>
      </c>
      <c r="D13" s="82"/>
      <c r="E13" s="82"/>
      <c r="F13" s="77"/>
    </row>
    <row r="14" spans="1:20" ht="24" x14ac:dyDescent="0.2">
      <c r="A14" s="79">
        <v>632</v>
      </c>
      <c r="B14" s="80" t="s">
        <v>272</v>
      </c>
      <c r="C14" s="81" t="s">
        <v>273</v>
      </c>
      <c r="D14" s="76">
        <f>SUM(D15:D18)</f>
        <v>0</v>
      </c>
      <c r="E14" s="76">
        <f>SUM(E15:E18)</f>
        <v>0</v>
      </c>
      <c r="F14" s="77"/>
    </row>
    <row r="15" spans="1:20" x14ac:dyDescent="0.2">
      <c r="A15" s="79">
        <v>6321</v>
      </c>
      <c r="B15" s="80" t="s">
        <v>274</v>
      </c>
      <c r="C15" s="81" t="s">
        <v>275</v>
      </c>
      <c r="D15" s="82"/>
      <c r="E15" s="82"/>
      <c r="F15" s="77"/>
    </row>
    <row r="16" spans="1:20" x14ac:dyDescent="0.2">
      <c r="A16" s="79">
        <v>6322</v>
      </c>
      <c r="B16" s="80" t="s">
        <v>276</v>
      </c>
      <c r="C16" s="81" t="s">
        <v>277</v>
      </c>
      <c r="D16" s="82"/>
      <c r="E16" s="82"/>
      <c r="F16" s="77"/>
    </row>
    <row r="17" spans="1:6" x14ac:dyDescent="0.2">
      <c r="A17" s="79">
        <v>6323</v>
      </c>
      <c r="B17" s="80" t="s">
        <v>278</v>
      </c>
      <c r="C17" s="81" t="s">
        <v>279</v>
      </c>
      <c r="D17" s="82"/>
      <c r="E17" s="82"/>
      <c r="F17" s="77"/>
    </row>
    <row r="18" spans="1:6" x14ac:dyDescent="0.2">
      <c r="A18" s="79">
        <v>6324</v>
      </c>
      <c r="B18" s="80" t="s">
        <v>280</v>
      </c>
      <c r="C18" s="81" t="s">
        <v>281</v>
      </c>
      <c r="D18" s="82"/>
      <c r="E18" s="82"/>
      <c r="F18" s="77"/>
    </row>
    <row r="19" spans="1:6" x14ac:dyDescent="0.2">
      <c r="A19" s="79" t="s">
        <v>282</v>
      </c>
      <c r="B19" s="80" t="s">
        <v>283</v>
      </c>
      <c r="C19" s="81" t="s">
        <v>282</v>
      </c>
      <c r="D19" s="76">
        <f>D20+D25</f>
        <v>0</v>
      </c>
      <c r="E19" s="76">
        <f>E20+E25</f>
        <v>3231.18</v>
      </c>
      <c r="F19" s="77"/>
    </row>
    <row r="20" spans="1:6" x14ac:dyDescent="0.2">
      <c r="A20" s="79" t="s">
        <v>284</v>
      </c>
      <c r="B20" s="80" t="s">
        <v>285</v>
      </c>
      <c r="C20" s="81" t="s">
        <v>284</v>
      </c>
      <c r="D20" s="76">
        <f>SUM(D21:D24)</f>
        <v>0</v>
      </c>
      <c r="E20" s="76">
        <f>SUM(E21:E24)</f>
        <v>3231.18</v>
      </c>
      <c r="F20" s="77"/>
    </row>
    <row r="21" spans="1:6" x14ac:dyDescent="0.2">
      <c r="A21" s="79" t="s">
        <v>286</v>
      </c>
      <c r="B21" s="80" t="s">
        <v>287</v>
      </c>
      <c r="C21" s="81" t="s">
        <v>286</v>
      </c>
      <c r="D21" s="82"/>
      <c r="E21" s="82">
        <v>3231.18</v>
      </c>
      <c r="F21" s="77"/>
    </row>
    <row r="22" spans="1:6" x14ac:dyDescent="0.2">
      <c r="A22" s="79" t="s">
        <v>288</v>
      </c>
      <c r="B22" s="80" t="s">
        <v>289</v>
      </c>
      <c r="C22" s="81" t="s">
        <v>288</v>
      </c>
      <c r="D22" s="82"/>
      <c r="E22" s="82"/>
      <c r="F22" s="77"/>
    </row>
    <row r="23" spans="1:6" ht="24" x14ac:dyDescent="0.2">
      <c r="A23" s="79" t="s">
        <v>290</v>
      </c>
      <c r="B23" s="80" t="s">
        <v>291</v>
      </c>
      <c r="C23" s="81" t="s">
        <v>290</v>
      </c>
      <c r="D23" s="82"/>
      <c r="E23" s="82"/>
      <c r="F23" s="77"/>
    </row>
    <row r="24" spans="1:6" ht="24" x14ac:dyDescent="0.2">
      <c r="A24" s="79" t="s">
        <v>292</v>
      </c>
      <c r="B24" s="80" t="s">
        <v>293</v>
      </c>
      <c r="C24" s="81" t="s">
        <v>292</v>
      </c>
      <c r="D24" s="82"/>
      <c r="E24" s="82"/>
      <c r="F24" s="77"/>
    </row>
    <row r="25" spans="1:6" s="77" customFormat="1" ht="24" x14ac:dyDescent="0.2">
      <c r="A25" s="79" t="s">
        <v>294</v>
      </c>
      <c r="B25" s="80" t="s">
        <v>295</v>
      </c>
      <c r="C25" s="81" t="s">
        <v>294</v>
      </c>
      <c r="D25" s="76">
        <f>SUM(D26:D29)</f>
        <v>0</v>
      </c>
      <c r="E25" s="76">
        <f>SUM(E26:E29)</f>
        <v>0</v>
      </c>
    </row>
    <row r="26" spans="1:6" s="83" customFormat="1" ht="24" x14ac:dyDescent="0.2">
      <c r="A26" s="79" t="s">
        <v>296</v>
      </c>
      <c r="B26" s="80" t="s">
        <v>297</v>
      </c>
      <c r="C26" s="81" t="s">
        <v>296</v>
      </c>
      <c r="D26" s="82"/>
      <c r="E26" s="82"/>
      <c r="F26" s="77"/>
    </row>
    <row r="27" spans="1:6" s="83" customFormat="1" x14ac:dyDescent="0.2">
      <c r="A27" s="79" t="s">
        <v>298</v>
      </c>
      <c r="B27" s="80" t="s">
        <v>299</v>
      </c>
      <c r="C27" s="81" t="s">
        <v>298</v>
      </c>
      <c r="D27" s="82"/>
      <c r="E27" s="82"/>
      <c r="F27" s="77"/>
    </row>
    <row r="28" spans="1:6" s="83" customFormat="1" ht="24" x14ac:dyDescent="0.2">
      <c r="A28" s="79" t="s">
        <v>300</v>
      </c>
      <c r="B28" s="80" t="s">
        <v>301</v>
      </c>
      <c r="C28" s="81" t="s">
        <v>300</v>
      </c>
      <c r="D28" s="82"/>
      <c r="E28" s="82"/>
      <c r="F28" s="77"/>
    </row>
    <row r="29" spans="1:6" s="83" customFormat="1" ht="24" x14ac:dyDescent="0.2">
      <c r="A29" s="79" t="s">
        <v>302</v>
      </c>
      <c r="B29" s="80" t="s">
        <v>303</v>
      </c>
      <c r="C29" s="81" t="s">
        <v>302</v>
      </c>
      <c r="D29" s="82"/>
      <c r="E29" s="82"/>
      <c r="F29" s="77"/>
    </row>
    <row r="30" spans="1:6" s="77" customFormat="1" ht="24" x14ac:dyDescent="0.2">
      <c r="A30" s="79" t="s">
        <v>304</v>
      </c>
      <c r="B30" s="80" t="s">
        <v>305</v>
      </c>
      <c r="C30" s="81" t="s">
        <v>304</v>
      </c>
      <c r="D30" s="76">
        <f>SUM(D31:D34)</f>
        <v>0</v>
      </c>
      <c r="E30" s="76">
        <f>SUM(E31:E34)</f>
        <v>0</v>
      </c>
    </row>
    <row r="31" spans="1:6" s="77" customFormat="1" x14ac:dyDescent="0.2">
      <c r="A31" s="79">
        <v>6391</v>
      </c>
      <c r="B31" s="80" t="s">
        <v>306</v>
      </c>
      <c r="C31" s="81" t="s">
        <v>307</v>
      </c>
      <c r="D31" s="82"/>
      <c r="E31" s="82"/>
    </row>
    <row r="32" spans="1:6" s="77" customFormat="1" x14ac:dyDescent="0.2">
      <c r="A32" s="79">
        <v>6392</v>
      </c>
      <c r="B32" s="80" t="s">
        <v>308</v>
      </c>
      <c r="C32" s="81" t="s">
        <v>309</v>
      </c>
      <c r="D32" s="82"/>
      <c r="E32" s="82"/>
    </row>
    <row r="33" spans="1:6" s="77" customFormat="1" ht="24" x14ac:dyDescent="0.2">
      <c r="A33" s="79">
        <v>6393</v>
      </c>
      <c r="B33" s="80" t="s">
        <v>310</v>
      </c>
      <c r="C33" s="81" t="s">
        <v>311</v>
      </c>
      <c r="D33" s="82"/>
      <c r="E33" s="82"/>
    </row>
    <row r="34" spans="1:6" s="77" customFormat="1" ht="24" x14ac:dyDescent="0.2">
      <c r="A34" s="79">
        <v>6394</v>
      </c>
      <c r="B34" s="80" t="s">
        <v>312</v>
      </c>
      <c r="C34" s="81" t="s">
        <v>313</v>
      </c>
      <c r="D34" s="82"/>
      <c r="E34" s="82"/>
    </row>
    <row r="35" spans="1:6" ht="24" x14ac:dyDescent="0.2">
      <c r="A35" s="73">
        <v>671</v>
      </c>
      <c r="B35" s="84" t="s">
        <v>314</v>
      </c>
      <c r="C35" s="75" t="s">
        <v>315</v>
      </c>
      <c r="D35" s="76">
        <f>SUM(D36:D38)</f>
        <v>0</v>
      </c>
      <c r="E35" s="76">
        <f>SUM(E36:E38)</f>
        <v>0</v>
      </c>
      <c r="F35" s="77"/>
    </row>
    <row r="36" spans="1:6" x14ac:dyDescent="0.2">
      <c r="A36" s="73">
        <v>6711</v>
      </c>
      <c r="B36" s="80" t="s">
        <v>316</v>
      </c>
      <c r="C36" s="75" t="s">
        <v>317</v>
      </c>
      <c r="D36" s="85"/>
      <c r="E36" s="85"/>
      <c r="F36" s="77"/>
    </row>
    <row r="37" spans="1:6" ht="24" x14ac:dyDescent="0.2">
      <c r="A37" s="73">
        <v>6712</v>
      </c>
      <c r="B37" s="84" t="s">
        <v>318</v>
      </c>
      <c r="C37" s="75" t="s">
        <v>319</v>
      </c>
      <c r="D37" s="85"/>
      <c r="E37" s="85"/>
      <c r="F37" s="77"/>
    </row>
    <row r="38" spans="1:6" ht="24" x14ac:dyDescent="0.2">
      <c r="A38" s="73" t="s">
        <v>320</v>
      </c>
      <c r="B38" s="80" t="s">
        <v>321</v>
      </c>
      <c r="C38" s="75" t="s">
        <v>320</v>
      </c>
      <c r="D38" s="85"/>
      <c r="E38" s="85"/>
      <c r="F38" s="77"/>
    </row>
    <row r="39" spans="1:6" s="78" customFormat="1" x14ac:dyDescent="0.2">
      <c r="A39" s="73">
        <v>8</v>
      </c>
      <c r="B39" s="80" t="s">
        <v>322</v>
      </c>
      <c r="C39" s="75" t="s">
        <v>323</v>
      </c>
      <c r="D39" s="76">
        <f>D40</f>
        <v>0</v>
      </c>
      <c r="E39" s="76">
        <f>E40</f>
        <v>0</v>
      </c>
      <c r="F39" s="77"/>
    </row>
    <row r="40" spans="1:6" ht="24" x14ac:dyDescent="0.2">
      <c r="A40" s="73">
        <v>841</v>
      </c>
      <c r="B40" s="74" t="s">
        <v>324</v>
      </c>
      <c r="C40" s="75" t="s">
        <v>325</v>
      </c>
      <c r="D40" s="76">
        <f>SUM(D41:D42)</f>
        <v>0</v>
      </c>
      <c r="E40" s="76">
        <f>SUM(E41:E42)</f>
        <v>0</v>
      </c>
      <c r="F40" s="77"/>
    </row>
    <row r="41" spans="1:6" x14ac:dyDescent="0.2">
      <c r="A41" s="73">
        <v>8413</v>
      </c>
      <c r="B41" s="74" t="s">
        <v>326</v>
      </c>
      <c r="C41" s="75" t="s">
        <v>327</v>
      </c>
      <c r="D41" s="85"/>
      <c r="E41" s="85"/>
      <c r="F41" s="77"/>
    </row>
    <row r="42" spans="1:6" x14ac:dyDescent="0.2">
      <c r="A42" s="73">
        <v>8414</v>
      </c>
      <c r="B42" s="74" t="s">
        <v>328</v>
      </c>
      <c r="C42" s="75" t="s">
        <v>329</v>
      </c>
      <c r="D42" s="85"/>
      <c r="E42" s="85"/>
      <c r="F42" s="77"/>
    </row>
    <row r="43" spans="1:6" s="72" customFormat="1" ht="56.25" x14ac:dyDescent="0.2">
      <c r="A43" s="168" t="s">
        <v>330</v>
      </c>
      <c r="B43" s="169"/>
      <c r="C43" s="69"/>
      <c r="D43" s="70" t="s">
        <v>257</v>
      </c>
      <c r="E43" s="71" t="s">
        <v>258</v>
      </c>
    </row>
    <row r="44" spans="1:6" ht="12.75" customHeight="1" x14ac:dyDescent="0.2">
      <c r="A44" s="73">
        <v>3</v>
      </c>
      <c r="B44" s="74" t="s">
        <v>331</v>
      </c>
      <c r="C44" s="75" t="s">
        <v>157</v>
      </c>
      <c r="D44" s="76">
        <f>D45+D56+D94+D113+D122+D154+D165</f>
        <v>0</v>
      </c>
      <c r="E44" s="76">
        <f>E45+E56+E94+E113+E122+E154+E165</f>
        <v>2709.8</v>
      </c>
    </row>
    <row r="45" spans="1:6" ht="12.75" customHeight="1" x14ac:dyDescent="0.2">
      <c r="A45" s="73">
        <v>31</v>
      </c>
      <c r="B45" s="74" t="s">
        <v>332</v>
      </c>
      <c r="C45" s="75" t="s">
        <v>176</v>
      </c>
      <c r="D45" s="76">
        <f t="shared" ref="D45:E45" si="0">D46+D51+D52</f>
        <v>0</v>
      </c>
      <c r="E45" s="76">
        <f t="shared" si="0"/>
        <v>0</v>
      </c>
    </row>
    <row r="46" spans="1:6" ht="12.75" customHeight="1" x14ac:dyDescent="0.2">
      <c r="A46" s="73">
        <v>311</v>
      </c>
      <c r="B46" s="74" t="s">
        <v>333</v>
      </c>
      <c r="C46" s="75" t="s">
        <v>334</v>
      </c>
      <c r="D46" s="76">
        <f t="shared" ref="D46:E46" si="1">SUM(D47:D50)</f>
        <v>0</v>
      </c>
      <c r="E46" s="76">
        <f t="shared" si="1"/>
        <v>0</v>
      </c>
    </row>
    <row r="47" spans="1:6" ht="12.75" customHeight="1" x14ac:dyDescent="0.2">
      <c r="A47" s="73">
        <v>3111</v>
      </c>
      <c r="B47" s="74" t="s">
        <v>335</v>
      </c>
      <c r="C47" s="75" t="s">
        <v>336</v>
      </c>
      <c r="D47" s="85"/>
      <c r="E47" s="85"/>
    </row>
    <row r="48" spans="1:6" ht="12.75" customHeight="1" x14ac:dyDescent="0.2">
      <c r="A48" s="73">
        <v>3112</v>
      </c>
      <c r="B48" s="74" t="s">
        <v>337</v>
      </c>
      <c r="C48" s="75" t="s">
        <v>338</v>
      </c>
      <c r="D48" s="85"/>
      <c r="E48" s="85"/>
    </row>
    <row r="49" spans="1:5" ht="12.75" customHeight="1" x14ac:dyDescent="0.2">
      <c r="A49" s="73">
        <v>3113</v>
      </c>
      <c r="B49" s="80" t="s">
        <v>339</v>
      </c>
      <c r="C49" s="75" t="s">
        <v>340</v>
      </c>
      <c r="D49" s="85"/>
      <c r="E49" s="85"/>
    </row>
    <row r="50" spans="1:5" ht="12.75" customHeight="1" x14ac:dyDescent="0.2">
      <c r="A50" s="73">
        <v>3114</v>
      </c>
      <c r="B50" s="80" t="s">
        <v>341</v>
      </c>
      <c r="C50" s="75" t="s">
        <v>342</v>
      </c>
      <c r="D50" s="85"/>
      <c r="E50" s="85"/>
    </row>
    <row r="51" spans="1:5" ht="12.75" customHeight="1" x14ac:dyDescent="0.2">
      <c r="A51" s="73">
        <v>312</v>
      </c>
      <c r="B51" s="80" t="s">
        <v>343</v>
      </c>
      <c r="C51" s="75" t="s">
        <v>344</v>
      </c>
      <c r="D51" s="85"/>
      <c r="E51" s="85"/>
    </row>
    <row r="52" spans="1:5" ht="12.75" customHeight="1" x14ac:dyDescent="0.2">
      <c r="A52" s="73">
        <v>313</v>
      </c>
      <c r="B52" s="80" t="s">
        <v>345</v>
      </c>
      <c r="C52" s="75" t="s">
        <v>346</v>
      </c>
      <c r="D52" s="76">
        <f t="shared" ref="D52:E52" si="2">SUM(D53:D55)</f>
        <v>0</v>
      </c>
      <c r="E52" s="76">
        <f t="shared" si="2"/>
        <v>0</v>
      </c>
    </row>
    <row r="53" spans="1:5" ht="12.75" customHeight="1" x14ac:dyDescent="0.2">
      <c r="A53" s="73">
        <v>3131</v>
      </c>
      <c r="B53" s="80" t="s">
        <v>347</v>
      </c>
      <c r="C53" s="75" t="s">
        <v>348</v>
      </c>
      <c r="D53" s="85"/>
      <c r="E53" s="85"/>
    </row>
    <row r="54" spans="1:5" ht="12.75" customHeight="1" x14ac:dyDescent="0.2">
      <c r="A54" s="73">
        <v>3132</v>
      </c>
      <c r="B54" s="80" t="s">
        <v>349</v>
      </c>
      <c r="C54" s="75" t="s">
        <v>350</v>
      </c>
      <c r="D54" s="85"/>
      <c r="E54" s="85"/>
    </row>
    <row r="55" spans="1:5" ht="12.75" customHeight="1" x14ac:dyDescent="0.2">
      <c r="A55" s="73">
        <v>3133</v>
      </c>
      <c r="B55" s="74" t="s">
        <v>351</v>
      </c>
      <c r="C55" s="75" t="s">
        <v>352</v>
      </c>
      <c r="D55" s="85"/>
      <c r="E55" s="85"/>
    </row>
    <row r="56" spans="1:5" ht="12.75" customHeight="1" x14ac:dyDescent="0.2">
      <c r="A56" s="79">
        <v>32</v>
      </c>
      <c r="B56" s="80" t="s">
        <v>353</v>
      </c>
      <c r="C56" s="75" t="s">
        <v>178</v>
      </c>
      <c r="D56" s="76">
        <f>D57+D62+D70+D80+D81+D86</f>
        <v>0</v>
      </c>
      <c r="E56" s="76">
        <f>E57+E62+E70+E80+E81+E86</f>
        <v>2709.8</v>
      </c>
    </row>
    <row r="57" spans="1:5" ht="12.75" customHeight="1" x14ac:dyDescent="0.2">
      <c r="A57" s="73">
        <v>321</v>
      </c>
      <c r="B57" s="74" t="s">
        <v>354</v>
      </c>
      <c r="C57" s="75" t="s">
        <v>355</v>
      </c>
      <c r="D57" s="76">
        <f t="shared" ref="D57:E57" si="3">SUM(D58:D61)</f>
        <v>0</v>
      </c>
      <c r="E57" s="76">
        <f t="shared" si="3"/>
        <v>0</v>
      </c>
    </row>
    <row r="58" spans="1:5" ht="12.75" customHeight="1" x14ac:dyDescent="0.2">
      <c r="A58" s="73">
        <v>3211</v>
      </c>
      <c r="B58" s="74" t="s">
        <v>356</v>
      </c>
      <c r="C58" s="75" t="s">
        <v>357</v>
      </c>
      <c r="D58" s="85"/>
      <c r="E58" s="85"/>
    </row>
    <row r="59" spans="1:5" ht="12.75" customHeight="1" x14ac:dyDescent="0.2">
      <c r="A59" s="73">
        <v>3212</v>
      </c>
      <c r="B59" s="74" t="s">
        <v>358</v>
      </c>
      <c r="C59" s="75" t="s">
        <v>359</v>
      </c>
      <c r="D59" s="85"/>
      <c r="E59" s="85"/>
    </row>
    <row r="60" spans="1:5" ht="12.75" customHeight="1" x14ac:dyDescent="0.2">
      <c r="A60" s="73">
        <v>3213</v>
      </c>
      <c r="B60" s="74" t="s">
        <v>360</v>
      </c>
      <c r="C60" s="75" t="s">
        <v>361</v>
      </c>
      <c r="D60" s="85"/>
      <c r="E60" s="85"/>
    </row>
    <row r="61" spans="1:5" ht="12.75" customHeight="1" x14ac:dyDescent="0.2">
      <c r="A61" s="73">
        <v>3214</v>
      </c>
      <c r="B61" s="74" t="s">
        <v>362</v>
      </c>
      <c r="C61" s="75" t="s">
        <v>363</v>
      </c>
      <c r="D61" s="85"/>
      <c r="E61" s="85"/>
    </row>
    <row r="62" spans="1:5" ht="12.75" customHeight="1" x14ac:dyDescent="0.2">
      <c r="A62" s="73">
        <v>322</v>
      </c>
      <c r="B62" s="74" t="s">
        <v>364</v>
      </c>
      <c r="C62" s="75" t="s">
        <v>365</v>
      </c>
      <c r="D62" s="76">
        <f t="shared" ref="D62:E62" si="4">SUM(D63:D69)</f>
        <v>0</v>
      </c>
      <c r="E62" s="76">
        <f t="shared" si="4"/>
        <v>2709.8</v>
      </c>
    </row>
    <row r="63" spans="1:5" ht="12.75" customHeight="1" x14ac:dyDescent="0.2">
      <c r="A63" s="73">
        <v>3221</v>
      </c>
      <c r="B63" s="74" t="s">
        <v>366</v>
      </c>
      <c r="C63" s="75" t="s">
        <v>367</v>
      </c>
      <c r="D63" s="85"/>
      <c r="E63" s="85"/>
    </row>
    <row r="64" spans="1:5" ht="12.75" customHeight="1" x14ac:dyDescent="0.2">
      <c r="A64" s="73">
        <v>3222</v>
      </c>
      <c r="B64" s="74" t="s">
        <v>368</v>
      </c>
      <c r="C64" s="75" t="s">
        <v>369</v>
      </c>
      <c r="D64" s="85"/>
      <c r="E64" s="85">
        <v>2709.8</v>
      </c>
    </row>
    <row r="65" spans="1:5" ht="12.75" customHeight="1" x14ac:dyDescent="0.2">
      <c r="A65" s="73">
        <v>3223</v>
      </c>
      <c r="B65" s="80" t="s">
        <v>370</v>
      </c>
      <c r="C65" s="75" t="s">
        <v>371</v>
      </c>
      <c r="D65" s="85"/>
      <c r="E65" s="85"/>
    </row>
    <row r="66" spans="1:5" ht="12.75" customHeight="1" x14ac:dyDescent="0.2">
      <c r="A66" s="73">
        <v>3224</v>
      </c>
      <c r="B66" s="80" t="s">
        <v>372</v>
      </c>
      <c r="C66" s="75" t="s">
        <v>373</v>
      </c>
      <c r="D66" s="85"/>
      <c r="E66" s="85"/>
    </row>
    <row r="67" spans="1:5" ht="12.75" customHeight="1" x14ac:dyDescent="0.2">
      <c r="A67" s="73">
        <v>3225</v>
      </c>
      <c r="B67" s="80" t="s">
        <v>374</v>
      </c>
      <c r="C67" s="75" t="s">
        <v>375</v>
      </c>
      <c r="D67" s="85"/>
      <c r="E67" s="85"/>
    </row>
    <row r="68" spans="1:5" ht="12.75" customHeight="1" x14ac:dyDescent="0.2">
      <c r="A68" s="73">
        <v>3226</v>
      </c>
      <c r="B68" s="80" t="s">
        <v>376</v>
      </c>
      <c r="C68" s="75" t="s">
        <v>377</v>
      </c>
      <c r="D68" s="85"/>
      <c r="E68" s="85"/>
    </row>
    <row r="69" spans="1:5" ht="12.75" customHeight="1" x14ac:dyDescent="0.2">
      <c r="A69" s="73">
        <v>3227</v>
      </c>
      <c r="B69" s="80" t="s">
        <v>378</v>
      </c>
      <c r="C69" s="75" t="s">
        <v>379</v>
      </c>
      <c r="D69" s="85"/>
      <c r="E69" s="85"/>
    </row>
    <row r="70" spans="1:5" ht="12.75" customHeight="1" x14ac:dyDescent="0.2">
      <c r="A70" s="73">
        <v>323</v>
      </c>
      <c r="B70" s="80" t="s">
        <v>380</v>
      </c>
      <c r="C70" s="75" t="s">
        <v>381</v>
      </c>
      <c r="D70" s="76">
        <f t="shared" ref="D70:E70" si="5">SUM(D71:D79)</f>
        <v>0</v>
      </c>
      <c r="E70" s="76">
        <f t="shared" si="5"/>
        <v>0</v>
      </c>
    </row>
    <row r="71" spans="1:5" ht="12.75" customHeight="1" x14ac:dyDescent="0.2">
      <c r="A71" s="73">
        <v>3231</v>
      </c>
      <c r="B71" s="80" t="s">
        <v>382</v>
      </c>
      <c r="C71" s="75" t="s">
        <v>383</v>
      </c>
      <c r="D71" s="85"/>
      <c r="E71" s="85"/>
    </row>
    <row r="72" spans="1:5" ht="12.75" customHeight="1" x14ac:dyDescent="0.2">
      <c r="A72" s="73">
        <v>3232</v>
      </c>
      <c r="B72" s="80" t="s">
        <v>384</v>
      </c>
      <c r="C72" s="75" t="s">
        <v>385</v>
      </c>
      <c r="D72" s="85"/>
      <c r="E72" s="85"/>
    </row>
    <row r="73" spans="1:5" ht="12.75" customHeight="1" x14ac:dyDescent="0.2">
      <c r="A73" s="73">
        <v>3233</v>
      </c>
      <c r="B73" s="80" t="s">
        <v>386</v>
      </c>
      <c r="C73" s="75" t="s">
        <v>387</v>
      </c>
      <c r="D73" s="85"/>
      <c r="E73" s="85"/>
    </row>
    <row r="74" spans="1:5" ht="12.75" customHeight="1" x14ac:dyDescent="0.2">
      <c r="A74" s="73">
        <v>3234</v>
      </c>
      <c r="B74" s="80" t="s">
        <v>388</v>
      </c>
      <c r="C74" s="75" t="s">
        <v>389</v>
      </c>
      <c r="D74" s="85"/>
      <c r="E74" s="85"/>
    </row>
    <row r="75" spans="1:5" ht="12.75" customHeight="1" x14ac:dyDescent="0.2">
      <c r="A75" s="73">
        <v>3235</v>
      </c>
      <c r="B75" s="74" t="s">
        <v>390</v>
      </c>
      <c r="C75" s="75" t="s">
        <v>391</v>
      </c>
      <c r="D75" s="85"/>
      <c r="E75" s="85"/>
    </row>
    <row r="76" spans="1:5" ht="12.75" customHeight="1" x14ac:dyDescent="0.2">
      <c r="A76" s="73">
        <v>3236</v>
      </c>
      <c r="B76" s="74" t="s">
        <v>392</v>
      </c>
      <c r="C76" s="75" t="s">
        <v>393</v>
      </c>
      <c r="D76" s="85"/>
      <c r="E76" s="85"/>
    </row>
    <row r="77" spans="1:5" ht="12.75" customHeight="1" x14ac:dyDescent="0.2">
      <c r="A77" s="73">
        <v>3237</v>
      </c>
      <c r="B77" s="74" t="s">
        <v>394</v>
      </c>
      <c r="C77" s="75" t="s">
        <v>395</v>
      </c>
      <c r="D77" s="85"/>
      <c r="E77" s="85"/>
    </row>
    <row r="78" spans="1:5" ht="12.75" customHeight="1" x14ac:dyDescent="0.2">
      <c r="A78" s="73">
        <v>3238</v>
      </c>
      <c r="B78" s="74" t="s">
        <v>396</v>
      </c>
      <c r="C78" s="75" t="s">
        <v>397</v>
      </c>
      <c r="D78" s="85"/>
      <c r="E78" s="85"/>
    </row>
    <row r="79" spans="1:5" ht="12.75" customHeight="1" x14ac:dyDescent="0.2">
      <c r="A79" s="73">
        <v>3239</v>
      </c>
      <c r="B79" s="74" t="s">
        <v>398</v>
      </c>
      <c r="C79" s="75" t="s">
        <v>399</v>
      </c>
      <c r="D79" s="85"/>
      <c r="E79" s="85"/>
    </row>
    <row r="80" spans="1:5" ht="12.75" customHeight="1" x14ac:dyDescent="0.2">
      <c r="A80" s="73">
        <v>324</v>
      </c>
      <c r="B80" s="74" t="s">
        <v>400</v>
      </c>
      <c r="C80" s="75" t="s">
        <v>401</v>
      </c>
      <c r="D80" s="85"/>
      <c r="E80" s="85"/>
    </row>
    <row r="81" spans="1:5" ht="24" x14ac:dyDescent="0.2">
      <c r="A81" s="79" t="s">
        <v>402</v>
      </c>
      <c r="B81" s="80" t="s">
        <v>403</v>
      </c>
      <c r="C81" s="81" t="s">
        <v>402</v>
      </c>
      <c r="D81" s="76">
        <f>SUM(D82:D85)</f>
        <v>0</v>
      </c>
      <c r="E81" s="76">
        <f>SUM(E82:E85)</f>
        <v>0</v>
      </c>
    </row>
    <row r="82" spans="1:5" x14ac:dyDescent="0.2">
      <c r="A82" s="79" t="s">
        <v>404</v>
      </c>
      <c r="B82" s="80" t="s">
        <v>405</v>
      </c>
      <c r="C82" s="81" t="s">
        <v>404</v>
      </c>
      <c r="D82" s="82"/>
      <c r="E82" s="82"/>
    </row>
    <row r="83" spans="1:5" ht="12.75" customHeight="1" x14ac:dyDescent="0.2">
      <c r="A83" s="79" t="s">
        <v>406</v>
      </c>
      <c r="B83" s="80" t="s">
        <v>407</v>
      </c>
      <c r="C83" s="81" t="s">
        <v>406</v>
      </c>
      <c r="D83" s="82"/>
      <c r="E83" s="82"/>
    </row>
    <row r="84" spans="1:5" x14ac:dyDescent="0.2">
      <c r="A84" s="79" t="s">
        <v>408</v>
      </c>
      <c r="B84" s="80" t="s">
        <v>409</v>
      </c>
      <c r="C84" s="81" t="s">
        <v>408</v>
      </c>
      <c r="D84" s="82"/>
      <c r="E84" s="82"/>
    </row>
    <row r="85" spans="1:5" x14ac:dyDescent="0.2">
      <c r="A85" s="79" t="s">
        <v>410</v>
      </c>
      <c r="B85" s="80" t="s">
        <v>411</v>
      </c>
      <c r="C85" s="81" t="s">
        <v>410</v>
      </c>
      <c r="D85" s="82"/>
      <c r="E85" s="82"/>
    </row>
    <row r="86" spans="1:5" ht="12.75" customHeight="1" x14ac:dyDescent="0.2">
      <c r="A86" s="73">
        <v>329</v>
      </c>
      <c r="B86" s="74" t="s">
        <v>412</v>
      </c>
      <c r="C86" s="75" t="s">
        <v>413</v>
      </c>
      <c r="D86" s="76">
        <f t="shared" ref="D86:E86" si="6">SUM(D87:D93)</f>
        <v>0</v>
      </c>
      <c r="E86" s="76">
        <f t="shared" si="6"/>
        <v>0</v>
      </c>
    </row>
    <row r="87" spans="1:5" ht="12.75" customHeight="1" x14ac:dyDescent="0.2">
      <c r="A87" s="73">
        <v>3291</v>
      </c>
      <c r="B87" s="86" t="s">
        <v>414</v>
      </c>
      <c r="C87" s="75" t="s">
        <v>415</v>
      </c>
      <c r="D87" s="85"/>
      <c r="E87" s="85"/>
    </row>
    <row r="88" spans="1:5" ht="12.75" customHeight="1" x14ac:dyDescent="0.2">
      <c r="A88" s="73">
        <v>3292</v>
      </c>
      <c r="B88" s="74" t="s">
        <v>416</v>
      </c>
      <c r="C88" s="75" t="s">
        <v>417</v>
      </c>
      <c r="D88" s="85"/>
      <c r="E88" s="85"/>
    </row>
    <row r="89" spans="1:5" ht="12.75" customHeight="1" x14ac:dyDescent="0.2">
      <c r="A89" s="73">
        <v>3293</v>
      </c>
      <c r="B89" s="74" t="s">
        <v>418</v>
      </c>
      <c r="C89" s="75" t="s">
        <v>419</v>
      </c>
      <c r="D89" s="85"/>
      <c r="E89" s="85"/>
    </row>
    <row r="90" spans="1:5" ht="12.75" customHeight="1" x14ac:dyDescent="0.2">
      <c r="A90" s="73">
        <v>3294</v>
      </c>
      <c r="B90" s="74" t="s">
        <v>420</v>
      </c>
      <c r="C90" s="75" t="s">
        <v>421</v>
      </c>
      <c r="D90" s="85"/>
      <c r="E90" s="85"/>
    </row>
    <row r="91" spans="1:5" ht="12.75" customHeight="1" x14ac:dyDescent="0.2">
      <c r="A91" s="73">
        <v>3295</v>
      </c>
      <c r="B91" s="74" t="s">
        <v>422</v>
      </c>
      <c r="C91" s="75" t="s">
        <v>423</v>
      </c>
      <c r="D91" s="85"/>
      <c r="E91" s="85"/>
    </row>
    <row r="92" spans="1:5" ht="12.75" customHeight="1" x14ac:dyDescent="0.2">
      <c r="A92" s="73" t="s">
        <v>424</v>
      </c>
      <c r="B92" s="74" t="s">
        <v>425</v>
      </c>
      <c r="C92" s="75" t="s">
        <v>424</v>
      </c>
      <c r="D92" s="85"/>
      <c r="E92" s="85"/>
    </row>
    <row r="93" spans="1:5" ht="12.75" customHeight="1" x14ac:dyDescent="0.2">
      <c r="A93" s="73">
        <v>3299</v>
      </c>
      <c r="B93" s="74" t="s">
        <v>426</v>
      </c>
      <c r="C93" s="75" t="s">
        <v>427</v>
      </c>
      <c r="D93" s="85"/>
      <c r="E93" s="85"/>
    </row>
    <row r="94" spans="1:5" ht="12.75" customHeight="1" x14ac:dyDescent="0.2">
      <c r="A94" s="73">
        <v>34</v>
      </c>
      <c r="B94" s="86" t="s">
        <v>428</v>
      </c>
      <c r="C94" s="75" t="s">
        <v>180</v>
      </c>
      <c r="D94" s="76">
        <f t="shared" ref="D94:E94" si="7">D95+D100+D108</f>
        <v>0</v>
      </c>
      <c r="E94" s="76">
        <f t="shared" si="7"/>
        <v>0</v>
      </c>
    </row>
    <row r="95" spans="1:5" ht="12.75" customHeight="1" x14ac:dyDescent="0.2">
      <c r="A95" s="73">
        <v>341</v>
      </c>
      <c r="B95" s="74" t="s">
        <v>429</v>
      </c>
      <c r="C95" s="75" t="s">
        <v>430</v>
      </c>
      <c r="D95" s="76">
        <f t="shared" ref="D95:E95" si="8">SUM(D96:D99)</f>
        <v>0</v>
      </c>
      <c r="E95" s="76">
        <f t="shared" si="8"/>
        <v>0</v>
      </c>
    </row>
    <row r="96" spans="1:5" ht="12.75" customHeight="1" x14ac:dyDescent="0.2">
      <c r="A96" s="73">
        <v>3411</v>
      </c>
      <c r="B96" s="74" t="s">
        <v>431</v>
      </c>
      <c r="C96" s="75" t="s">
        <v>432</v>
      </c>
      <c r="D96" s="85"/>
      <c r="E96" s="85"/>
    </row>
    <row r="97" spans="1:5" ht="12.75" customHeight="1" x14ac:dyDescent="0.2">
      <c r="A97" s="73">
        <v>3412</v>
      </c>
      <c r="B97" s="74" t="s">
        <v>433</v>
      </c>
      <c r="C97" s="75" t="s">
        <v>434</v>
      </c>
      <c r="D97" s="85"/>
      <c r="E97" s="85"/>
    </row>
    <row r="98" spans="1:5" ht="12.75" customHeight="1" x14ac:dyDescent="0.2">
      <c r="A98" s="73">
        <v>3413</v>
      </c>
      <c r="B98" s="74" t="s">
        <v>435</v>
      </c>
      <c r="C98" s="75" t="s">
        <v>436</v>
      </c>
      <c r="D98" s="85"/>
      <c r="E98" s="85"/>
    </row>
    <row r="99" spans="1:5" ht="12.75" customHeight="1" x14ac:dyDescent="0.2">
      <c r="A99" s="73">
        <v>3419</v>
      </c>
      <c r="B99" s="74" t="s">
        <v>437</v>
      </c>
      <c r="C99" s="75" t="s">
        <v>438</v>
      </c>
      <c r="D99" s="85"/>
      <c r="E99" s="85"/>
    </row>
    <row r="100" spans="1:5" ht="12.75" customHeight="1" x14ac:dyDescent="0.2">
      <c r="A100" s="73">
        <v>342</v>
      </c>
      <c r="B100" s="74" t="s">
        <v>439</v>
      </c>
      <c r="C100" s="75" t="s">
        <v>440</v>
      </c>
      <c r="D100" s="76">
        <f t="shared" ref="D100:E100" si="9">SUM(D101:D107)</f>
        <v>0</v>
      </c>
      <c r="E100" s="76">
        <f t="shared" si="9"/>
        <v>0</v>
      </c>
    </row>
    <row r="101" spans="1:5" ht="24" x14ac:dyDescent="0.2">
      <c r="A101" s="73">
        <v>3421</v>
      </c>
      <c r="B101" s="74" t="s">
        <v>441</v>
      </c>
      <c r="C101" s="75" t="s">
        <v>442</v>
      </c>
      <c r="D101" s="85"/>
      <c r="E101" s="85"/>
    </row>
    <row r="102" spans="1:5" ht="24" x14ac:dyDescent="0.2">
      <c r="A102" s="73">
        <v>3422</v>
      </c>
      <c r="B102" s="86" t="s">
        <v>443</v>
      </c>
      <c r="C102" s="75" t="s">
        <v>444</v>
      </c>
      <c r="D102" s="85"/>
      <c r="E102" s="85"/>
    </row>
    <row r="103" spans="1:5" ht="24" x14ac:dyDescent="0.2">
      <c r="A103" s="73">
        <v>3423</v>
      </c>
      <c r="B103" s="86" t="s">
        <v>445</v>
      </c>
      <c r="C103" s="75" t="s">
        <v>446</v>
      </c>
      <c r="D103" s="85"/>
      <c r="E103" s="85"/>
    </row>
    <row r="104" spans="1:5" ht="12.75" customHeight="1" x14ac:dyDescent="0.2">
      <c r="A104" s="73">
        <v>3425</v>
      </c>
      <c r="B104" s="74" t="s">
        <v>447</v>
      </c>
      <c r="C104" s="75" t="s">
        <v>448</v>
      </c>
      <c r="D104" s="85"/>
      <c r="E104" s="85"/>
    </row>
    <row r="105" spans="1:5" x14ac:dyDescent="0.2">
      <c r="A105" s="73">
        <v>3426</v>
      </c>
      <c r="B105" s="74" t="s">
        <v>449</v>
      </c>
      <c r="C105" s="75" t="s">
        <v>450</v>
      </c>
      <c r="D105" s="85"/>
      <c r="E105" s="85"/>
    </row>
    <row r="106" spans="1:5" ht="24" x14ac:dyDescent="0.2">
      <c r="A106" s="73">
        <v>3427</v>
      </c>
      <c r="B106" s="74" t="s">
        <v>451</v>
      </c>
      <c r="C106" s="75" t="s">
        <v>452</v>
      </c>
      <c r="D106" s="85"/>
      <c r="E106" s="85"/>
    </row>
    <row r="107" spans="1:5" ht="12.75" customHeight="1" x14ac:dyDescent="0.2">
      <c r="A107" s="73">
        <v>3428</v>
      </c>
      <c r="B107" s="74" t="s">
        <v>453</v>
      </c>
      <c r="C107" s="75" t="s">
        <v>454</v>
      </c>
      <c r="D107" s="85"/>
      <c r="E107" s="85"/>
    </row>
    <row r="108" spans="1:5" ht="12.75" customHeight="1" x14ac:dyDescent="0.2">
      <c r="A108" s="73">
        <v>343</v>
      </c>
      <c r="B108" s="80" t="s">
        <v>455</v>
      </c>
      <c r="C108" s="75" t="s">
        <v>456</v>
      </c>
      <c r="D108" s="76">
        <f t="shared" ref="D108:E108" si="10">SUM(D109:D112)</f>
        <v>0</v>
      </c>
      <c r="E108" s="76">
        <f t="shared" si="10"/>
        <v>0</v>
      </c>
    </row>
    <row r="109" spans="1:5" ht="12.75" customHeight="1" x14ac:dyDescent="0.2">
      <c r="A109" s="73">
        <v>3431</v>
      </c>
      <c r="B109" s="84" t="s">
        <v>457</v>
      </c>
      <c r="C109" s="75" t="s">
        <v>458</v>
      </c>
      <c r="D109" s="85"/>
      <c r="E109" s="85"/>
    </row>
    <row r="110" spans="1:5" ht="12.75" customHeight="1" x14ac:dyDescent="0.2">
      <c r="A110" s="73">
        <v>3432</v>
      </c>
      <c r="B110" s="80" t="s">
        <v>459</v>
      </c>
      <c r="C110" s="75" t="s">
        <v>460</v>
      </c>
      <c r="D110" s="85"/>
      <c r="E110" s="85"/>
    </row>
    <row r="111" spans="1:5" ht="12.75" customHeight="1" x14ac:dyDescent="0.2">
      <c r="A111" s="73">
        <v>3433</v>
      </c>
      <c r="B111" s="80" t="s">
        <v>461</v>
      </c>
      <c r="C111" s="75" t="s">
        <v>462</v>
      </c>
      <c r="D111" s="85"/>
      <c r="E111" s="85"/>
    </row>
    <row r="112" spans="1:5" ht="12.75" customHeight="1" x14ac:dyDescent="0.2">
      <c r="A112" s="73">
        <v>3434</v>
      </c>
      <c r="B112" s="80" t="s">
        <v>463</v>
      </c>
      <c r="C112" s="75" t="s">
        <v>464</v>
      </c>
      <c r="D112" s="85"/>
      <c r="E112" s="85"/>
    </row>
    <row r="113" spans="1:5" ht="12.75" customHeight="1" x14ac:dyDescent="0.2">
      <c r="A113" s="73">
        <v>35</v>
      </c>
      <c r="B113" s="80" t="s">
        <v>465</v>
      </c>
      <c r="C113" s="75" t="s">
        <v>182</v>
      </c>
      <c r="D113" s="76">
        <f t="shared" ref="D113:E113" si="11">D114+D117+D121</f>
        <v>0</v>
      </c>
      <c r="E113" s="76">
        <f t="shared" si="11"/>
        <v>0</v>
      </c>
    </row>
    <row r="114" spans="1:5" ht="24" x14ac:dyDescent="0.2">
      <c r="A114" s="73">
        <v>351</v>
      </c>
      <c r="B114" s="80" t="s">
        <v>466</v>
      </c>
      <c r="C114" s="75" t="s">
        <v>467</v>
      </c>
      <c r="D114" s="76">
        <f t="shared" ref="D114:E114" si="12">SUM(D115:D116)</f>
        <v>0</v>
      </c>
      <c r="E114" s="76">
        <f t="shared" si="12"/>
        <v>0</v>
      </c>
    </row>
    <row r="115" spans="1:5" ht="24" x14ac:dyDescent="0.2">
      <c r="A115" s="73">
        <v>3511</v>
      </c>
      <c r="B115" s="80" t="s">
        <v>468</v>
      </c>
      <c r="C115" s="75" t="s">
        <v>469</v>
      </c>
      <c r="D115" s="85"/>
      <c r="E115" s="85"/>
    </row>
    <row r="116" spans="1:5" ht="12.75" customHeight="1" x14ac:dyDescent="0.2">
      <c r="A116" s="73">
        <v>3512</v>
      </c>
      <c r="B116" s="80" t="s">
        <v>470</v>
      </c>
      <c r="C116" s="75" t="s">
        <v>471</v>
      </c>
      <c r="D116" s="85"/>
      <c r="E116" s="85"/>
    </row>
    <row r="117" spans="1:5" ht="36" x14ac:dyDescent="0.2">
      <c r="A117" s="73">
        <v>352</v>
      </c>
      <c r="B117" s="80" t="s">
        <v>472</v>
      </c>
      <c r="C117" s="75" t="s">
        <v>473</v>
      </c>
      <c r="D117" s="76">
        <f t="shared" ref="D117:E117" si="13">SUM(D118:D120)</f>
        <v>0</v>
      </c>
      <c r="E117" s="76">
        <f t="shared" si="13"/>
        <v>0</v>
      </c>
    </row>
    <row r="118" spans="1:5" ht="24" x14ac:dyDescent="0.2">
      <c r="A118" s="73">
        <v>3521</v>
      </c>
      <c r="B118" s="80" t="s">
        <v>474</v>
      </c>
      <c r="C118" s="75" t="s">
        <v>475</v>
      </c>
      <c r="D118" s="85"/>
      <c r="E118" s="85"/>
    </row>
    <row r="119" spans="1:5" ht="12.75" customHeight="1" x14ac:dyDescent="0.2">
      <c r="A119" s="73">
        <v>3522</v>
      </c>
      <c r="B119" s="80" t="s">
        <v>476</v>
      </c>
      <c r="C119" s="75" t="s">
        <v>477</v>
      </c>
      <c r="D119" s="85"/>
      <c r="E119" s="85"/>
    </row>
    <row r="120" spans="1:5" ht="12.75" customHeight="1" x14ac:dyDescent="0.2">
      <c r="A120" s="73">
        <v>3523</v>
      </c>
      <c r="B120" s="74" t="s">
        <v>478</v>
      </c>
      <c r="C120" s="75" t="s">
        <v>479</v>
      </c>
      <c r="D120" s="85"/>
      <c r="E120" s="85"/>
    </row>
    <row r="121" spans="1:5" ht="24" x14ac:dyDescent="0.2">
      <c r="A121" s="73" t="s">
        <v>480</v>
      </c>
      <c r="B121" s="74" t="s">
        <v>481</v>
      </c>
      <c r="C121" s="75" t="s">
        <v>480</v>
      </c>
      <c r="D121" s="85"/>
      <c r="E121" s="85"/>
    </row>
    <row r="122" spans="1:5" ht="24" x14ac:dyDescent="0.2">
      <c r="A122" s="73">
        <v>36</v>
      </c>
      <c r="B122" s="80" t="s">
        <v>482</v>
      </c>
      <c r="C122" s="75" t="s">
        <v>184</v>
      </c>
      <c r="D122" s="76">
        <f>D123+D126+D129+D134+D138+D142+D146+D149</f>
        <v>0</v>
      </c>
      <c r="E122" s="76">
        <f>E123+E126+E129+E134+E138+E142+E146+E149</f>
        <v>0</v>
      </c>
    </row>
    <row r="123" spans="1:5" ht="12.75" customHeight="1" x14ac:dyDescent="0.2">
      <c r="A123" s="73">
        <v>361</v>
      </c>
      <c r="B123" s="74" t="s">
        <v>483</v>
      </c>
      <c r="C123" s="75" t="s">
        <v>484</v>
      </c>
      <c r="D123" s="76">
        <f t="shared" ref="D123:E123" si="14">SUM(D124:D125)</f>
        <v>0</v>
      </c>
      <c r="E123" s="76">
        <f t="shared" si="14"/>
        <v>0</v>
      </c>
    </row>
    <row r="124" spans="1:5" ht="12.75" customHeight="1" x14ac:dyDescent="0.2">
      <c r="A124" s="73">
        <v>3611</v>
      </c>
      <c r="B124" s="74" t="s">
        <v>485</v>
      </c>
      <c r="C124" s="75" t="s">
        <v>486</v>
      </c>
      <c r="D124" s="85"/>
      <c r="E124" s="85"/>
    </row>
    <row r="125" spans="1:5" ht="12.75" customHeight="1" x14ac:dyDescent="0.2">
      <c r="A125" s="73">
        <v>3612</v>
      </c>
      <c r="B125" s="74" t="s">
        <v>487</v>
      </c>
      <c r="C125" s="75" t="s">
        <v>488</v>
      </c>
      <c r="D125" s="85"/>
      <c r="E125" s="85"/>
    </row>
    <row r="126" spans="1:5" ht="24" x14ac:dyDescent="0.2">
      <c r="A126" s="73">
        <v>362</v>
      </c>
      <c r="B126" s="74" t="s">
        <v>489</v>
      </c>
      <c r="C126" s="75" t="s">
        <v>490</v>
      </c>
      <c r="D126" s="76">
        <f t="shared" ref="D126:E126" si="15">SUM(D127:D128)</f>
        <v>0</v>
      </c>
      <c r="E126" s="76">
        <f t="shared" si="15"/>
        <v>0</v>
      </c>
    </row>
    <row r="127" spans="1:5" ht="24" x14ac:dyDescent="0.2">
      <c r="A127" s="73">
        <v>3621</v>
      </c>
      <c r="B127" s="80" t="s">
        <v>491</v>
      </c>
      <c r="C127" s="75" t="s">
        <v>492</v>
      </c>
      <c r="D127" s="85"/>
      <c r="E127" s="85"/>
    </row>
    <row r="128" spans="1:5" ht="24" x14ac:dyDescent="0.2">
      <c r="A128" s="73">
        <v>3622</v>
      </c>
      <c r="B128" s="80" t="s">
        <v>493</v>
      </c>
      <c r="C128" s="75" t="s">
        <v>494</v>
      </c>
      <c r="D128" s="85"/>
      <c r="E128" s="85"/>
    </row>
    <row r="129" spans="1:5" ht="24" x14ac:dyDescent="0.2">
      <c r="A129" s="73">
        <v>363</v>
      </c>
      <c r="B129" s="80" t="s">
        <v>495</v>
      </c>
      <c r="C129" s="75" t="s">
        <v>496</v>
      </c>
      <c r="D129" s="76">
        <f t="shared" ref="D129:E129" si="16">SUM(D130:D133)</f>
        <v>0</v>
      </c>
      <c r="E129" s="76">
        <f t="shared" si="16"/>
        <v>0</v>
      </c>
    </row>
    <row r="130" spans="1:5" x14ac:dyDescent="0.2">
      <c r="A130" s="73">
        <v>3631</v>
      </c>
      <c r="B130" s="80" t="s">
        <v>497</v>
      </c>
      <c r="C130" s="75" t="s">
        <v>498</v>
      </c>
      <c r="D130" s="85"/>
      <c r="E130" s="85"/>
    </row>
    <row r="131" spans="1:5" x14ac:dyDescent="0.2">
      <c r="A131" s="73">
        <v>3632</v>
      </c>
      <c r="B131" s="80" t="s">
        <v>499</v>
      </c>
      <c r="C131" s="75" t="s">
        <v>500</v>
      </c>
      <c r="D131" s="85"/>
      <c r="E131" s="85"/>
    </row>
    <row r="132" spans="1:5" ht="24" x14ac:dyDescent="0.2">
      <c r="A132" s="73" t="s">
        <v>501</v>
      </c>
      <c r="B132" s="80" t="s">
        <v>502</v>
      </c>
      <c r="C132" s="75" t="s">
        <v>501</v>
      </c>
      <c r="D132" s="85"/>
      <c r="E132" s="85"/>
    </row>
    <row r="133" spans="1:5" ht="24" x14ac:dyDescent="0.2">
      <c r="A133" s="73" t="s">
        <v>503</v>
      </c>
      <c r="B133" s="80" t="s">
        <v>504</v>
      </c>
      <c r="C133" s="75" t="s">
        <v>503</v>
      </c>
      <c r="D133" s="85"/>
      <c r="E133" s="85"/>
    </row>
    <row r="134" spans="1:5" ht="24" x14ac:dyDescent="0.2">
      <c r="A134" s="79" t="s">
        <v>505</v>
      </c>
      <c r="B134" s="80" t="s">
        <v>506</v>
      </c>
      <c r="C134" s="81" t="s">
        <v>505</v>
      </c>
      <c r="D134" s="76">
        <f>SUM(D135:D137)</f>
        <v>0</v>
      </c>
      <c r="E134" s="76">
        <f>SUM(E135:E137)</f>
        <v>0</v>
      </c>
    </row>
    <row r="135" spans="1:5" x14ac:dyDescent="0.2">
      <c r="A135" s="79" t="s">
        <v>507</v>
      </c>
      <c r="B135" s="80" t="s">
        <v>508</v>
      </c>
      <c r="C135" s="81" t="s">
        <v>507</v>
      </c>
      <c r="D135" s="82"/>
      <c r="E135" s="82"/>
    </row>
    <row r="136" spans="1:5" x14ac:dyDescent="0.2">
      <c r="A136" s="79" t="s">
        <v>509</v>
      </c>
      <c r="B136" s="80" t="s">
        <v>510</v>
      </c>
      <c r="C136" s="81" t="s">
        <v>509</v>
      </c>
      <c r="D136" s="82"/>
      <c r="E136" s="82"/>
    </row>
    <row r="137" spans="1:5" x14ac:dyDescent="0.2">
      <c r="A137" s="79" t="s">
        <v>511</v>
      </c>
      <c r="B137" s="80" t="s">
        <v>512</v>
      </c>
      <c r="C137" s="81" t="s">
        <v>511</v>
      </c>
      <c r="D137" s="82"/>
      <c r="E137" s="82"/>
    </row>
    <row r="138" spans="1:5" x14ac:dyDescent="0.2">
      <c r="A138" s="73" t="s">
        <v>513</v>
      </c>
      <c r="B138" s="80" t="s">
        <v>514</v>
      </c>
      <c r="C138" s="75" t="s">
        <v>513</v>
      </c>
      <c r="D138" s="76">
        <f t="shared" ref="D138:E138" si="17">SUM(D139:D141)</f>
        <v>0</v>
      </c>
      <c r="E138" s="76">
        <f t="shared" si="17"/>
        <v>0</v>
      </c>
    </row>
    <row r="139" spans="1:5" ht="12.75" customHeight="1" x14ac:dyDescent="0.2">
      <c r="A139" s="73" t="s">
        <v>515</v>
      </c>
      <c r="B139" s="74" t="s">
        <v>516</v>
      </c>
      <c r="C139" s="75" t="s">
        <v>515</v>
      </c>
      <c r="D139" s="85"/>
      <c r="E139" s="85"/>
    </row>
    <row r="140" spans="1:5" ht="12.75" customHeight="1" x14ac:dyDescent="0.2">
      <c r="A140" s="73" t="s">
        <v>517</v>
      </c>
      <c r="B140" s="74" t="s">
        <v>518</v>
      </c>
      <c r="C140" s="75" t="s">
        <v>517</v>
      </c>
      <c r="D140" s="85"/>
      <c r="E140" s="85"/>
    </row>
    <row r="141" spans="1:5" ht="12.75" customHeight="1" x14ac:dyDescent="0.2">
      <c r="A141" s="73" t="s">
        <v>519</v>
      </c>
      <c r="B141" s="74" t="s">
        <v>520</v>
      </c>
      <c r="C141" s="75" t="s">
        <v>519</v>
      </c>
      <c r="D141" s="85"/>
      <c r="E141" s="85"/>
    </row>
    <row r="142" spans="1:5" ht="24" x14ac:dyDescent="0.2">
      <c r="A142" s="73" t="s">
        <v>521</v>
      </c>
      <c r="B142" s="74" t="s">
        <v>522</v>
      </c>
      <c r="C142" s="75" t="s">
        <v>521</v>
      </c>
      <c r="D142" s="76">
        <f t="shared" ref="D142:E142" si="18">SUM(D143:D145)</f>
        <v>0</v>
      </c>
      <c r="E142" s="76">
        <f t="shared" si="18"/>
        <v>0</v>
      </c>
    </row>
    <row r="143" spans="1:5" ht="24" x14ac:dyDescent="0.2">
      <c r="A143" s="73">
        <v>3672</v>
      </c>
      <c r="B143" s="74" t="s">
        <v>523</v>
      </c>
      <c r="C143" s="75" t="s">
        <v>524</v>
      </c>
      <c r="D143" s="85"/>
      <c r="E143" s="85"/>
    </row>
    <row r="144" spans="1:5" ht="24" x14ac:dyDescent="0.2">
      <c r="A144" s="73">
        <v>3673</v>
      </c>
      <c r="B144" s="74" t="s">
        <v>525</v>
      </c>
      <c r="C144" s="75" t="s">
        <v>526</v>
      </c>
      <c r="D144" s="85"/>
      <c r="E144" s="85"/>
    </row>
    <row r="145" spans="1:5" ht="24" x14ac:dyDescent="0.2">
      <c r="A145" s="73">
        <v>3674</v>
      </c>
      <c r="B145" s="74" t="s">
        <v>527</v>
      </c>
      <c r="C145" s="75" t="s">
        <v>528</v>
      </c>
      <c r="D145" s="85"/>
      <c r="E145" s="85"/>
    </row>
    <row r="146" spans="1:5" ht="12.75" customHeight="1" x14ac:dyDescent="0.2">
      <c r="A146" s="73" t="s">
        <v>529</v>
      </c>
      <c r="B146" s="74" t="s">
        <v>530</v>
      </c>
      <c r="C146" s="75" t="s">
        <v>529</v>
      </c>
      <c r="D146" s="76">
        <f>SUM(D147:D148)</f>
        <v>0</v>
      </c>
      <c r="E146" s="76">
        <f>SUM(E147:E148)</f>
        <v>0</v>
      </c>
    </row>
    <row r="147" spans="1:5" ht="12.75" customHeight="1" x14ac:dyDescent="0.2">
      <c r="A147" s="73" t="s">
        <v>531</v>
      </c>
      <c r="B147" s="74" t="s">
        <v>532</v>
      </c>
      <c r="C147" s="75" t="s">
        <v>531</v>
      </c>
      <c r="D147" s="85"/>
      <c r="E147" s="85"/>
    </row>
    <row r="148" spans="1:5" x14ac:dyDescent="0.2">
      <c r="A148" s="73" t="s">
        <v>533</v>
      </c>
      <c r="B148" s="74" t="s">
        <v>534</v>
      </c>
      <c r="C148" s="75" t="s">
        <v>533</v>
      </c>
      <c r="D148" s="85"/>
      <c r="E148" s="85"/>
    </row>
    <row r="149" spans="1:5" ht="24" x14ac:dyDescent="0.2">
      <c r="A149" s="73" t="s">
        <v>535</v>
      </c>
      <c r="B149" s="74" t="s">
        <v>536</v>
      </c>
      <c r="C149" s="75" t="s">
        <v>535</v>
      </c>
      <c r="D149" s="76">
        <f t="shared" ref="D149:E149" si="19">SUM(D150:D153)</f>
        <v>0</v>
      </c>
      <c r="E149" s="76">
        <f t="shared" si="19"/>
        <v>0</v>
      </c>
    </row>
    <row r="150" spans="1:5" ht="12.75" customHeight="1" x14ac:dyDescent="0.2">
      <c r="A150" s="73" t="s">
        <v>537</v>
      </c>
      <c r="B150" s="74" t="s">
        <v>306</v>
      </c>
      <c r="C150" s="75" t="s">
        <v>537</v>
      </c>
      <c r="D150" s="85"/>
      <c r="E150" s="85"/>
    </row>
    <row r="151" spans="1:5" ht="12.75" customHeight="1" x14ac:dyDescent="0.2">
      <c r="A151" s="73" t="s">
        <v>538</v>
      </c>
      <c r="B151" s="74" t="s">
        <v>308</v>
      </c>
      <c r="C151" s="75" t="s">
        <v>538</v>
      </c>
      <c r="D151" s="85"/>
      <c r="E151" s="85"/>
    </row>
    <row r="152" spans="1:5" ht="24" x14ac:dyDescent="0.2">
      <c r="A152" s="73" t="s">
        <v>539</v>
      </c>
      <c r="B152" s="74" t="s">
        <v>310</v>
      </c>
      <c r="C152" s="75" t="s">
        <v>539</v>
      </c>
      <c r="D152" s="85"/>
      <c r="E152" s="85"/>
    </row>
    <row r="153" spans="1:5" ht="24" x14ac:dyDescent="0.2">
      <c r="A153" s="73" t="s">
        <v>540</v>
      </c>
      <c r="B153" s="74" t="s">
        <v>312</v>
      </c>
      <c r="C153" s="75" t="s">
        <v>540</v>
      </c>
      <c r="D153" s="85"/>
      <c r="E153" s="85"/>
    </row>
    <row r="154" spans="1:5" ht="24" x14ac:dyDescent="0.2">
      <c r="A154" s="73">
        <v>37</v>
      </c>
      <c r="B154" s="74" t="s">
        <v>541</v>
      </c>
      <c r="C154" s="75" t="s">
        <v>186</v>
      </c>
      <c r="D154" s="76">
        <f t="shared" ref="D154:E154" si="20">D155+D161</f>
        <v>0</v>
      </c>
      <c r="E154" s="76">
        <f t="shared" si="20"/>
        <v>0</v>
      </c>
    </row>
    <row r="155" spans="1:5" ht="24" x14ac:dyDescent="0.2">
      <c r="A155" s="73">
        <v>371</v>
      </c>
      <c r="B155" s="74" t="s">
        <v>542</v>
      </c>
      <c r="C155" s="75" t="s">
        <v>543</v>
      </c>
      <c r="D155" s="76">
        <f t="shared" ref="D155:E155" si="21">SUM(D156:D160)</f>
        <v>0</v>
      </c>
      <c r="E155" s="76">
        <f t="shared" si="21"/>
        <v>0</v>
      </c>
    </row>
    <row r="156" spans="1:5" ht="24" x14ac:dyDescent="0.2">
      <c r="A156" s="73">
        <v>3711</v>
      </c>
      <c r="B156" s="74" t="s">
        <v>544</v>
      </c>
      <c r="C156" s="75" t="s">
        <v>545</v>
      </c>
      <c r="D156" s="85"/>
      <c r="E156" s="85"/>
    </row>
    <row r="157" spans="1:5" ht="24" x14ac:dyDescent="0.2">
      <c r="A157" s="73">
        <v>3712</v>
      </c>
      <c r="B157" s="74" t="s">
        <v>546</v>
      </c>
      <c r="C157" s="75" t="s">
        <v>547</v>
      </c>
      <c r="D157" s="85"/>
      <c r="E157" s="85"/>
    </row>
    <row r="158" spans="1:5" ht="24" x14ac:dyDescent="0.2">
      <c r="A158" s="73" t="s">
        <v>548</v>
      </c>
      <c r="B158" s="74" t="s">
        <v>549</v>
      </c>
      <c r="C158" s="75" t="s">
        <v>548</v>
      </c>
      <c r="D158" s="85"/>
      <c r="E158" s="85"/>
    </row>
    <row r="159" spans="1:5" ht="24" x14ac:dyDescent="0.2">
      <c r="A159" s="73" t="s">
        <v>550</v>
      </c>
      <c r="B159" s="74" t="s">
        <v>551</v>
      </c>
      <c r="C159" s="75" t="s">
        <v>550</v>
      </c>
      <c r="D159" s="85"/>
      <c r="E159" s="85"/>
    </row>
    <row r="160" spans="1:5" x14ac:dyDescent="0.2">
      <c r="A160" s="73" t="s">
        <v>552</v>
      </c>
      <c r="B160" s="80" t="s">
        <v>553</v>
      </c>
      <c r="C160" s="75" t="s">
        <v>552</v>
      </c>
      <c r="D160" s="85"/>
      <c r="E160" s="85"/>
    </row>
    <row r="161" spans="1:5" ht="24" x14ac:dyDescent="0.2">
      <c r="A161" s="73">
        <v>372</v>
      </c>
      <c r="B161" s="84" t="s">
        <v>554</v>
      </c>
      <c r="C161" s="75" t="s">
        <v>555</v>
      </c>
      <c r="D161" s="76">
        <f t="shared" ref="D161:E161" si="22">SUM(D162:D164)</f>
        <v>0</v>
      </c>
      <c r="E161" s="76">
        <f t="shared" si="22"/>
        <v>0</v>
      </c>
    </row>
    <row r="162" spans="1:5" ht="12.75" customHeight="1" x14ac:dyDescent="0.2">
      <c r="A162" s="73">
        <v>3721</v>
      </c>
      <c r="B162" s="80" t="s">
        <v>556</v>
      </c>
      <c r="C162" s="75" t="s">
        <v>557</v>
      </c>
      <c r="D162" s="85"/>
      <c r="E162" s="85"/>
    </row>
    <row r="163" spans="1:5" ht="12.75" customHeight="1" x14ac:dyDescent="0.2">
      <c r="A163" s="73">
        <v>3722</v>
      </c>
      <c r="B163" s="80" t="s">
        <v>558</v>
      </c>
      <c r="C163" s="75" t="s">
        <v>559</v>
      </c>
      <c r="D163" s="85"/>
      <c r="E163" s="85"/>
    </row>
    <row r="164" spans="1:5" ht="12.75" customHeight="1" x14ac:dyDescent="0.2">
      <c r="A164" s="73" t="s">
        <v>560</v>
      </c>
      <c r="B164" s="80" t="s">
        <v>561</v>
      </c>
      <c r="C164" s="75" t="s">
        <v>560</v>
      </c>
      <c r="D164" s="85"/>
      <c r="E164" s="85"/>
    </row>
    <row r="165" spans="1:5" ht="24" x14ac:dyDescent="0.2">
      <c r="A165" s="73">
        <v>38</v>
      </c>
      <c r="B165" s="80" t="s">
        <v>562</v>
      </c>
      <c r="C165" s="75" t="s">
        <v>188</v>
      </c>
      <c r="D165" s="76">
        <f t="shared" ref="D165:E165" si="23">D166+D170+D175+D181</f>
        <v>0</v>
      </c>
      <c r="E165" s="76">
        <f t="shared" si="23"/>
        <v>0</v>
      </c>
    </row>
    <row r="166" spans="1:5" ht="12.75" customHeight="1" x14ac:dyDescent="0.2">
      <c r="A166" s="73">
        <v>381</v>
      </c>
      <c r="B166" s="74" t="s">
        <v>563</v>
      </c>
      <c r="C166" s="75" t="s">
        <v>564</v>
      </c>
      <c r="D166" s="76">
        <f t="shared" ref="D166:E166" si="24">SUM(D167:D169)</f>
        <v>0</v>
      </c>
      <c r="E166" s="76">
        <f t="shared" si="24"/>
        <v>0</v>
      </c>
    </row>
    <row r="167" spans="1:5" ht="12.75" customHeight="1" x14ac:dyDescent="0.2">
      <c r="A167" s="73">
        <v>3811</v>
      </c>
      <c r="B167" s="74" t="s">
        <v>565</v>
      </c>
      <c r="C167" s="75" t="s">
        <v>566</v>
      </c>
      <c r="D167" s="85"/>
      <c r="E167" s="85"/>
    </row>
    <row r="168" spans="1:5" ht="12.75" customHeight="1" x14ac:dyDescent="0.2">
      <c r="A168" s="73">
        <v>3812</v>
      </c>
      <c r="B168" s="74" t="s">
        <v>567</v>
      </c>
      <c r="C168" s="75" t="s">
        <v>568</v>
      </c>
      <c r="D168" s="85"/>
      <c r="E168" s="85"/>
    </row>
    <row r="169" spans="1:5" ht="12.75" customHeight="1" x14ac:dyDescent="0.2">
      <c r="A169" s="73" t="s">
        <v>569</v>
      </c>
      <c r="B169" s="74" t="s">
        <v>570</v>
      </c>
      <c r="C169" s="75" t="s">
        <v>569</v>
      </c>
      <c r="D169" s="85"/>
      <c r="E169" s="85"/>
    </row>
    <row r="170" spans="1:5" ht="12.75" customHeight="1" x14ac:dyDescent="0.2">
      <c r="A170" s="73">
        <v>382</v>
      </c>
      <c r="B170" s="80" t="s">
        <v>571</v>
      </c>
      <c r="C170" s="75" t="s">
        <v>572</v>
      </c>
      <c r="D170" s="76">
        <f t="shared" ref="D170:E170" si="25">SUM(D171:D174)</f>
        <v>0</v>
      </c>
      <c r="E170" s="76">
        <f t="shared" si="25"/>
        <v>0</v>
      </c>
    </row>
    <row r="171" spans="1:5" ht="12.75" customHeight="1" x14ac:dyDescent="0.2">
      <c r="A171" s="73">
        <v>3821</v>
      </c>
      <c r="B171" s="74" t="s">
        <v>573</v>
      </c>
      <c r="C171" s="75" t="s">
        <v>574</v>
      </c>
      <c r="D171" s="85"/>
      <c r="E171" s="85"/>
    </row>
    <row r="172" spans="1:5" ht="12.75" customHeight="1" x14ac:dyDescent="0.2">
      <c r="A172" s="73">
        <v>3822</v>
      </c>
      <c r="B172" s="74" t="s">
        <v>575</v>
      </c>
      <c r="C172" s="75" t="s">
        <v>576</v>
      </c>
      <c r="D172" s="85"/>
      <c r="E172" s="85"/>
    </row>
    <row r="173" spans="1:5" ht="12.75" customHeight="1" x14ac:dyDescent="0.2">
      <c r="A173" s="73" t="s">
        <v>577</v>
      </c>
      <c r="B173" s="74" t="s">
        <v>578</v>
      </c>
      <c r="C173" s="75" t="s">
        <v>577</v>
      </c>
      <c r="D173" s="85"/>
      <c r="E173" s="85"/>
    </row>
    <row r="174" spans="1:5" ht="24" x14ac:dyDescent="0.2">
      <c r="A174" s="73" t="s">
        <v>579</v>
      </c>
      <c r="B174" s="74" t="s">
        <v>580</v>
      </c>
      <c r="C174" s="75" t="s">
        <v>579</v>
      </c>
      <c r="D174" s="85"/>
      <c r="E174" s="85"/>
    </row>
    <row r="175" spans="1:5" ht="12.75" customHeight="1" x14ac:dyDescent="0.2">
      <c r="A175" s="73">
        <v>383</v>
      </c>
      <c r="B175" s="74" t="s">
        <v>581</v>
      </c>
      <c r="C175" s="75" t="s">
        <v>582</v>
      </c>
      <c r="D175" s="76">
        <f t="shared" ref="D175:E175" si="26">SUM(D176:D180)</f>
        <v>0</v>
      </c>
      <c r="E175" s="76">
        <f t="shared" si="26"/>
        <v>0</v>
      </c>
    </row>
    <row r="176" spans="1:5" ht="12.75" customHeight="1" x14ac:dyDescent="0.2">
      <c r="A176" s="73">
        <v>3831</v>
      </c>
      <c r="B176" s="74" t="s">
        <v>583</v>
      </c>
      <c r="C176" s="75" t="s">
        <v>584</v>
      </c>
      <c r="D176" s="85"/>
      <c r="E176" s="85"/>
    </row>
    <row r="177" spans="1:5" ht="12.75" customHeight="1" x14ac:dyDescent="0.2">
      <c r="A177" s="73">
        <v>3832</v>
      </c>
      <c r="B177" s="74" t="s">
        <v>585</v>
      </c>
      <c r="C177" s="75" t="s">
        <v>586</v>
      </c>
      <c r="D177" s="85"/>
      <c r="E177" s="85"/>
    </row>
    <row r="178" spans="1:5" ht="12.75" customHeight="1" x14ac:dyDescent="0.2">
      <c r="A178" s="73">
        <v>3833</v>
      </c>
      <c r="B178" s="74" t="s">
        <v>587</v>
      </c>
      <c r="C178" s="75" t="s">
        <v>588</v>
      </c>
      <c r="D178" s="85"/>
      <c r="E178" s="85"/>
    </row>
    <row r="179" spans="1:5" ht="12.75" customHeight="1" x14ac:dyDescent="0.2">
      <c r="A179" s="73">
        <v>3834</v>
      </c>
      <c r="B179" s="74" t="s">
        <v>589</v>
      </c>
      <c r="C179" s="75" t="s">
        <v>590</v>
      </c>
      <c r="D179" s="85"/>
      <c r="E179" s="85"/>
    </row>
    <row r="180" spans="1:5" ht="12.75" customHeight="1" x14ac:dyDescent="0.2">
      <c r="A180" s="73" t="s">
        <v>591</v>
      </c>
      <c r="B180" s="74" t="s">
        <v>592</v>
      </c>
      <c r="C180" s="75" t="s">
        <v>591</v>
      </c>
      <c r="D180" s="85"/>
      <c r="E180" s="85"/>
    </row>
    <row r="181" spans="1:5" ht="12.75" customHeight="1" x14ac:dyDescent="0.2">
      <c r="A181" s="73">
        <v>386</v>
      </c>
      <c r="B181" s="80" t="s">
        <v>593</v>
      </c>
      <c r="C181" s="75" t="s">
        <v>594</v>
      </c>
      <c r="D181" s="76">
        <f>SUM(D182:D186)</f>
        <v>0</v>
      </c>
      <c r="E181" s="76">
        <f>SUM(E182:E186)</f>
        <v>0</v>
      </c>
    </row>
    <row r="182" spans="1:5" ht="24" x14ac:dyDescent="0.2">
      <c r="A182" s="73">
        <v>3861</v>
      </c>
      <c r="B182" s="74" t="s">
        <v>595</v>
      </c>
      <c r="C182" s="75" t="s">
        <v>596</v>
      </c>
      <c r="D182" s="85"/>
      <c r="E182" s="85"/>
    </row>
    <row r="183" spans="1:5" ht="24" x14ac:dyDescent="0.2">
      <c r="A183" s="73">
        <v>3862</v>
      </c>
      <c r="B183" s="80" t="s">
        <v>597</v>
      </c>
      <c r="C183" s="75" t="s">
        <v>598</v>
      </c>
      <c r="D183" s="85"/>
      <c r="E183" s="85"/>
    </row>
    <row r="184" spans="1:5" ht="12.75" customHeight="1" x14ac:dyDescent="0.2">
      <c r="A184" s="73">
        <v>3863</v>
      </c>
      <c r="B184" s="80" t="s">
        <v>599</v>
      </c>
      <c r="C184" s="75" t="s">
        <v>600</v>
      </c>
      <c r="D184" s="85"/>
      <c r="E184" s="85"/>
    </row>
    <row r="185" spans="1:5" ht="12.75" customHeight="1" x14ac:dyDescent="0.2">
      <c r="A185" s="73" t="s">
        <v>601</v>
      </c>
      <c r="B185" s="80" t="s">
        <v>602</v>
      </c>
      <c r="C185" s="75" t="s">
        <v>601</v>
      </c>
      <c r="D185" s="85"/>
      <c r="E185" s="85"/>
    </row>
    <row r="186" spans="1:5" ht="24" x14ac:dyDescent="0.2">
      <c r="A186" s="73" t="s">
        <v>603</v>
      </c>
      <c r="B186" s="80" t="s">
        <v>604</v>
      </c>
      <c r="C186" s="75" t="s">
        <v>603</v>
      </c>
      <c r="D186" s="85"/>
      <c r="E186" s="85"/>
    </row>
    <row r="187" spans="1:5" ht="12.75" customHeight="1" x14ac:dyDescent="0.2">
      <c r="A187" s="73">
        <v>4</v>
      </c>
      <c r="B187" s="74" t="s">
        <v>605</v>
      </c>
      <c r="C187" s="75" t="s">
        <v>159</v>
      </c>
      <c r="D187" s="76">
        <f>D188+D200+D233+D237+D239</f>
        <v>0</v>
      </c>
      <c r="E187" s="76">
        <f>E188+E200+E233+E237+E239</f>
        <v>0</v>
      </c>
    </row>
    <row r="188" spans="1:5" x14ac:dyDescent="0.2">
      <c r="A188" s="73">
        <v>41</v>
      </c>
      <c r="B188" s="74" t="s">
        <v>606</v>
      </c>
      <c r="C188" s="75" t="s">
        <v>190</v>
      </c>
      <c r="D188" s="76">
        <f t="shared" ref="D188:E188" si="27">D189+D193</f>
        <v>0</v>
      </c>
      <c r="E188" s="76">
        <f t="shared" si="27"/>
        <v>0</v>
      </c>
    </row>
    <row r="189" spans="1:5" ht="12.75" customHeight="1" x14ac:dyDescent="0.2">
      <c r="A189" s="73">
        <v>411</v>
      </c>
      <c r="B189" s="74" t="s">
        <v>607</v>
      </c>
      <c r="C189" s="75" t="s">
        <v>608</v>
      </c>
      <c r="D189" s="76">
        <f t="shared" ref="D189:E189" si="28">SUM(D190:D192)</f>
        <v>0</v>
      </c>
      <c r="E189" s="76">
        <f t="shared" si="28"/>
        <v>0</v>
      </c>
    </row>
    <row r="190" spans="1:5" ht="12.75" customHeight="1" x14ac:dyDescent="0.2">
      <c r="A190" s="73">
        <v>4111</v>
      </c>
      <c r="B190" s="74" t="s">
        <v>609</v>
      </c>
      <c r="C190" s="75" t="s">
        <v>610</v>
      </c>
      <c r="D190" s="85"/>
      <c r="E190" s="85"/>
    </row>
    <row r="191" spans="1:5" ht="12.75" customHeight="1" x14ac:dyDescent="0.2">
      <c r="A191" s="73">
        <v>4112</v>
      </c>
      <c r="B191" s="74" t="s">
        <v>611</v>
      </c>
      <c r="C191" s="75" t="s">
        <v>612</v>
      </c>
      <c r="D191" s="85"/>
      <c r="E191" s="85"/>
    </row>
    <row r="192" spans="1:5" ht="12.75" customHeight="1" x14ac:dyDescent="0.2">
      <c r="A192" s="73">
        <v>4113</v>
      </c>
      <c r="B192" s="74" t="s">
        <v>613</v>
      </c>
      <c r="C192" s="75" t="s">
        <v>614</v>
      </c>
      <c r="D192" s="85"/>
      <c r="E192" s="85"/>
    </row>
    <row r="193" spans="1:5" ht="12.75" customHeight="1" x14ac:dyDescent="0.2">
      <c r="A193" s="73">
        <v>412</v>
      </c>
      <c r="B193" s="74" t="s">
        <v>615</v>
      </c>
      <c r="C193" s="75" t="s">
        <v>616</v>
      </c>
      <c r="D193" s="76">
        <f t="shared" ref="D193:E193" si="29">SUM(D194:D199)</f>
        <v>0</v>
      </c>
      <c r="E193" s="76">
        <f t="shared" si="29"/>
        <v>0</v>
      </c>
    </row>
    <row r="194" spans="1:5" ht="12.75" customHeight="1" x14ac:dyDescent="0.2">
      <c r="A194" s="73">
        <v>4121</v>
      </c>
      <c r="B194" s="74" t="s">
        <v>617</v>
      </c>
      <c r="C194" s="75" t="s">
        <v>618</v>
      </c>
      <c r="D194" s="85"/>
      <c r="E194" s="85"/>
    </row>
    <row r="195" spans="1:5" ht="12.75" customHeight="1" x14ac:dyDescent="0.2">
      <c r="A195" s="73">
        <v>4122</v>
      </c>
      <c r="B195" s="74" t="s">
        <v>619</v>
      </c>
      <c r="C195" s="75" t="s">
        <v>620</v>
      </c>
      <c r="D195" s="85"/>
      <c r="E195" s="85"/>
    </row>
    <row r="196" spans="1:5" ht="12.75" customHeight="1" x14ac:dyDescent="0.2">
      <c r="A196" s="73">
        <v>4123</v>
      </c>
      <c r="B196" s="74" t="s">
        <v>621</v>
      </c>
      <c r="C196" s="75" t="s">
        <v>622</v>
      </c>
      <c r="D196" s="85"/>
      <c r="E196" s="85"/>
    </row>
    <row r="197" spans="1:5" ht="12.75" customHeight="1" x14ac:dyDescent="0.2">
      <c r="A197" s="73">
        <v>4124</v>
      </c>
      <c r="B197" s="74" t="s">
        <v>623</v>
      </c>
      <c r="C197" s="75" t="s">
        <v>624</v>
      </c>
      <c r="D197" s="85"/>
      <c r="E197" s="85"/>
    </row>
    <row r="198" spans="1:5" ht="12.75" customHeight="1" x14ac:dyDescent="0.2">
      <c r="A198" s="73">
        <v>4125</v>
      </c>
      <c r="B198" s="74" t="s">
        <v>625</v>
      </c>
      <c r="C198" s="75" t="s">
        <v>626</v>
      </c>
      <c r="D198" s="85"/>
      <c r="E198" s="85"/>
    </row>
    <row r="199" spans="1:5" ht="12.75" customHeight="1" x14ac:dyDescent="0.2">
      <c r="A199" s="73">
        <v>4126</v>
      </c>
      <c r="B199" s="74" t="s">
        <v>627</v>
      </c>
      <c r="C199" s="75" t="s">
        <v>628</v>
      </c>
      <c r="D199" s="85"/>
      <c r="E199" s="85"/>
    </row>
    <row r="200" spans="1:5" ht="24" x14ac:dyDescent="0.2">
      <c r="A200" s="73">
        <v>42</v>
      </c>
      <c r="B200" s="86" t="s">
        <v>629</v>
      </c>
      <c r="C200" s="75" t="s">
        <v>192</v>
      </c>
      <c r="D200" s="76">
        <f t="shared" ref="D200:E200" si="30">D201+D206+D215+D220+D225+D228</f>
        <v>0</v>
      </c>
      <c r="E200" s="76">
        <f t="shared" si="30"/>
        <v>0</v>
      </c>
    </row>
    <row r="201" spans="1:5" ht="12.75" customHeight="1" x14ac:dyDescent="0.2">
      <c r="A201" s="73">
        <v>421</v>
      </c>
      <c r="B201" s="74" t="s">
        <v>630</v>
      </c>
      <c r="C201" s="75" t="s">
        <v>631</v>
      </c>
      <c r="D201" s="76">
        <f>SUM(D202:D205)</f>
        <v>0</v>
      </c>
      <c r="E201" s="76">
        <f>SUM(E202:E205)</f>
        <v>0</v>
      </c>
    </row>
    <row r="202" spans="1:5" ht="12.75" customHeight="1" x14ac:dyDescent="0.2">
      <c r="A202" s="73">
        <v>4211</v>
      </c>
      <c r="B202" s="74" t="s">
        <v>632</v>
      </c>
      <c r="C202" s="75" t="s">
        <v>633</v>
      </c>
      <c r="D202" s="85"/>
      <c r="E202" s="85"/>
    </row>
    <row r="203" spans="1:5" ht="12.75" customHeight="1" x14ac:dyDescent="0.2">
      <c r="A203" s="73">
        <v>4212</v>
      </c>
      <c r="B203" s="74" t="s">
        <v>634</v>
      </c>
      <c r="C203" s="75" t="s">
        <v>635</v>
      </c>
      <c r="D203" s="85"/>
      <c r="E203" s="85"/>
    </row>
    <row r="204" spans="1:5" ht="12.75" customHeight="1" x14ac:dyDescent="0.2">
      <c r="A204" s="73">
        <v>4213</v>
      </c>
      <c r="B204" s="74" t="s">
        <v>636</v>
      </c>
      <c r="C204" s="75" t="s">
        <v>637</v>
      </c>
      <c r="D204" s="85"/>
      <c r="E204" s="85"/>
    </row>
    <row r="205" spans="1:5" ht="12.75" customHeight="1" x14ac:dyDescent="0.2">
      <c r="A205" s="73">
        <v>4214</v>
      </c>
      <c r="B205" s="74" t="s">
        <v>638</v>
      </c>
      <c r="C205" s="75" t="s">
        <v>639</v>
      </c>
      <c r="D205" s="85"/>
      <c r="E205" s="85"/>
    </row>
    <row r="206" spans="1:5" ht="12.75" customHeight="1" x14ac:dyDescent="0.2">
      <c r="A206" s="73">
        <v>422</v>
      </c>
      <c r="B206" s="74" t="s">
        <v>640</v>
      </c>
      <c r="C206" s="75" t="s">
        <v>641</v>
      </c>
      <c r="D206" s="76">
        <f t="shared" ref="D206:E206" si="31">SUM(D207:D214)</f>
        <v>0</v>
      </c>
      <c r="E206" s="76">
        <f t="shared" si="31"/>
        <v>0</v>
      </c>
    </row>
    <row r="207" spans="1:5" ht="12.75" customHeight="1" x14ac:dyDescent="0.2">
      <c r="A207" s="73">
        <v>4221</v>
      </c>
      <c r="B207" s="74" t="s">
        <v>642</v>
      </c>
      <c r="C207" s="75" t="s">
        <v>643</v>
      </c>
      <c r="D207" s="85"/>
      <c r="E207" s="85"/>
    </row>
    <row r="208" spans="1:5" ht="12.75" customHeight="1" x14ac:dyDescent="0.2">
      <c r="A208" s="73">
        <v>4222</v>
      </c>
      <c r="B208" s="74" t="s">
        <v>644</v>
      </c>
      <c r="C208" s="75" t="s">
        <v>645</v>
      </c>
      <c r="D208" s="85"/>
      <c r="E208" s="85"/>
    </row>
    <row r="209" spans="1:5" ht="12.75" customHeight="1" x14ac:dyDescent="0.2">
      <c r="A209" s="73">
        <v>4223</v>
      </c>
      <c r="B209" s="74" t="s">
        <v>646</v>
      </c>
      <c r="C209" s="75" t="s">
        <v>647</v>
      </c>
      <c r="D209" s="85"/>
      <c r="E209" s="85"/>
    </row>
    <row r="210" spans="1:5" ht="12.75" customHeight="1" x14ac:dyDescent="0.2">
      <c r="A210" s="73">
        <v>4224</v>
      </c>
      <c r="B210" s="74" t="s">
        <v>648</v>
      </c>
      <c r="C210" s="75" t="s">
        <v>649</v>
      </c>
      <c r="D210" s="85"/>
      <c r="E210" s="85"/>
    </row>
    <row r="211" spans="1:5" ht="12.75" customHeight="1" x14ac:dyDescent="0.2">
      <c r="A211" s="79">
        <v>4225</v>
      </c>
      <c r="B211" s="80" t="s">
        <v>650</v>
      </c>
      <c r="C211" s="81" t="s">
        <v>651</v>
      </c>
      <c r="D211" s="82"/>
      <c r="E211" s="82"/>
    </row>
    <row r="212" spans="1:5" ht="12.75" customHeight="1" x14ac:dyDescent="0.2">
      <c r="A212" s="73">
        <v>4226</v>
      </c>
      <c r="B212" s="74" t="s">
        <v>652</v>
      </c>
      <c r="C212" s="75" t="s">
        <v>653</v>
      </c>
      <c r="D212" s="85"/>
      <c r="E212" s="85"/>
    </row>
    <row r="213" spans="1:5" ht="12.75" customHeight="1" x14ac:dyDescent="0.2">
      <c r="A213" s="73">
        <v>4227</v>
      </c>
      <c r="B213" s="86" t="s">
        <v>654</v>
      </c>
      <c r="C213" s="75" t="s">
        <v>655</v>
      </c>
      <c r="D213" s="85"/>
      <c r="E213" s="85"/>
    </row>
    <row r="214" spans="1:5" ht="12.75" customHeight="1" x14ac:dyDescent="0.2">
      <c r="A214" s="73" t="s">
        <v>656</v>
      </c>
      <c r="B214" s="86" t="s">
        <v>657</v>
      </c>
      <c r="C214" s="75" t="s">
        <v>656</v>
      </c>
      <c r="D214" s="85"/>
      <c r="E214" s="85"/>
    </row>
    <row r="215" spans="1:5" ht="12.75" customHeight="1" x14ac:dyDescent="0.2">
      <c r="A215" s="73">
        <v>423</v>
      </c>
      <c r="B215" s="74" t="s">
        <v>658</v>
      </c>
      <c r="C215" s="75" t="s">
        <v>659</v>
      </c>
      <c r="D215" s="76">
        <f t="shared" ref="D215:E215" si="32">SUM(D216:D219)</f>
        <v>0</v>
      </c>
      <c r="E215" s="76">
        <f t="shared" si="32"/>
        <v>0</v>
      </c>
    </row>
    <row r="216" spans="1:5" ht="12.75" customHeight="1" x14ac:dyDescent="0.2">
      <c r="A216" s="73">
        <v>4231</v>
      </c>
      <c r="B216" s="74" t="s">
        <v>660</v>
      </c>
      <c r="C216" s="75" t="s">
        <v>661</v>
      </c>
      <c r="D216" s="85"/>
      <c r="E216" s="85"/>
    </row>
    <row r="217" spans="1:5" ht="12.75" customHeight="1" x14ac:dyDescent="0.2">
      <c r="A217" s="73">
        <v>4232</v>
      </c>
      <c r="B217" s="74" t="s">
        <v>662</v>
      </c>
      <c r="C217" s="75" t="s">
        <v>663</v>
      </c>
      <c r="D217" s="85"/>
      <c r="E217" s="85"/>
    </row>
    <row r="218" spans="1:5" ht="12.75" customHeight="1" x14ac:dyDescent="0.2">
      <c r="A218" s="73">
        <v>4233</v>
      </c>
      <c r="B218" s="74" t="s">
        <v>664</v>
      </c>
      <c r="C218" s="75" t="s">
        <v>665</v>
      </c>
      <c r="D218" s="85"/>
      <c r="E218" s="85"/>
    </row>
    <row r="219" spans="1:5" ht="12.75" customHeight="1" x14ac:dyDescent="0.2">
      <c r="A219" s="73">
        <v>4234</v>
      </c>
      <c r="B219" s="86" t="s">
        <v>666</v>
      </c>
      <c r="C219" s="75" t="s">
        <v>667</v>
      </c>
      <c r="D219" s="85"/>
      <c r="E219" s="85"/>
    </row>
    <row r="220" spans="1:5" x14ac:dyDescent="0.2">
      <c r="A220" s="73">
        <v>424</v>
      </c>
      <c r="B220" s="74" t="s">
        <v>668</v>
      </c>
      <c r="C220" s="75" t="s">
        <v>669</v>
      </c>
      <c r="D220" s="76">
        <f t="shared" ref="D220:E220" si="33">SUM(D221:D224)</f>
        <v>0</v>
      </c>
      <c r="E220" s="76">
        <f t="shared" si="33"/>
        <v>0</v>
      </c>
    </row>
    <row r="221" spans="1:5" ht="12.75" customHeight="1" x14ac:dyDescent="0.2">
      <c r="A221" s="73">
        <v>4241</v>
      </c>
      <c r="B221" s="74" t="s">
        <v>670</v>
      </c>
      <c r="C221" s="75" t="s">
        <v>671</v>
      </c>
      <c r="D221" s="85"/>
      <c r="E221" s="85"/>
    </row>
    <row r="222" spans="1:5" ht="12.75" customHeight="1" x14ac:dyDescent="0.2">
      <c r="A222" s="73">
        <v>4242</v>
      </c>
      <c r="B222" s="74" t="s">
        <v>672</v>
      </c>
      <c r="C222" s="75" t="s">
        <v>673</v>
      </c>
      <c r="D222" s="85"/>
      <c r="E222" s="85"/>
    </row>
    <row r="223" spans="1:5" ht="12.75" customHeight="1" x14ac:dyDescent="0.2">
      <c r="A223" s="73">
        <v>4243</v>
      </c>
      <c r="B223" s="74" t="s">
        <v>674</v>
      </c>
      <c r="C223" s="75" t="s">
        <v>675</v>
      </c>
      <c r="D223" s="85"/>
      <c r="E223" s="85"/>
    </row>
    <row r="224" spans="1:5" ht="12.75" customHeight="1" x14ac:dyDescent="0.2">
      <c r="A224" s="73">
        <v>4244</v>
      </c>
      <c r="B224" s="74" t="s">
        <v>676</v>
      </c>
      <c r="C224" s="75" t="s">
        <v>677</v>
      </c>
      <c r="D224" s="85"/>
      <c r="E224" s="85"/>
    </row>
    <row r="225" spans="1:5" ht="12.75" customHeight="1" x14ac:dyDescent="0.2">
      <c r="A225" s="73">
        <v>425</v>
      </c>
      <c r="B225" s="74" t="s">
        <v>678</v>
      </c>
      <c r="C225" s="75" t="s">
        <v>679</v>
      </c>
      <c r="D225" s="76">
        <f t="shared" ref="D225:E225" si="34">SUM(D226:D227)</f>
        <v>0</v>
      </c>
      <c r="E225" s="76">
        <f t="shared" si="34"/>
        <v>0</v>
      </c>
    </row>
    <row r="226" spans="1:5" ht="12.75" customHeight="1" x14ac:dyDescent="0.2">
      <c r="A226" s="73">
        <v>4251</v>
      </c>
      <c r="B226" s="74" t="s">
        <v>680</v>
      </c>
      <c r="C226" s="75" t="s">
        <v>681</v>
      </c>
      <c r="D226" s="85"/>
      <c r="E226" s="85"/>
    </row>
    <row r="227" spans="1:5" ht="12.75" customHeight="1" x14ac:dyDescent="0.2">
      <c r="A227" s="73">
        <v>4252</v>
      </c>
      <c r="B227" s="74" t="s">
        <v>682</v>
      </c>
      <c r="C227" s="75" t="s">
        <v>683</v>
      </c>
      <c r="D227" s="85"/>
      <c r="E227" s="85"/>
    </row>
    <row r="228" spans="1:5" ht="12.75" customHeight="1" x14ac:dyDescent="0.2">
      <c r="A228" s="73">
        <v>426</v>
      </c>
      <c r="B228" s="74" t="s">
        <v>684</v>
      </c>
      <c r="C228" s="75" t="s">
        <v>685</v>
      </c>
      <c r="D228" s="76">
        <f t="shared" ref="D228:E228" si="35">SUM(D229:D232)</f>
        <v>0</v>
      </c>
      <c r="E228" s="76">
        <f t="shared" si="35"/>
        <v>0</v>
      </c>
    </row>
    <row r="229" spans="1:5" ht="12.75" customHeight="1" x14ac:dyDescent="0.2">
      <c r="A229" s="73">
        <v>4261</v>
      </c>
      <c r="B229" s="74" t="s">
        <v>686</v>
      </c>
      <c r="C229" s="75" t="s">
        <v>687</v>
      </c>
      <c r="D229" s="85"/>
      <c r="E229" s="85"/>
    </row>
    <row r="230" spans="1:5" ht="12.75" customHeight="1" x14ac:dyDescent="0.2">
      <c r="A230" s="73">
        <v>4262</v>
      </c>
      <c r="B230" s="74" t="s">
        <v>688</v>
      </c>
      <c r="C230" s="75" t="s">
        <v>689</v>
      </c>
      <c r="D230" s="85"/>
      <c r="E230" s="85"/>
    </row>
    <row r="231" spans="1:5" ht="12.75" customHeight="1" x14ac:dyDescent="0.2">
      <c r="A231" s="73">
        <v>4263</v>
      </c>
      <c r="B231" s="74" t="s">
        <v>690</v>
      </c>
      <c r="C231" s="75" t="s">
        <v>691</v>
      </c>
      <c r="D231" s="85"/>
      <c r="E231" s="85"/>
    </row>
    <row r="232" spans="1:5" ht="12.75" customHeight="1" x14ac:dyDescent="0.2">
      <c r="A232" s="73">
        <v>4264</v>
      </c>
      <c r="B232" s="74" t="s">
        <v>692</v>
      </c>
      <c r="C232" s="75" t="s">
        <v>693</v>
      </c>
      <c r="D232" s="85"/>
      <c r="E232" s="85"/>
    </row>
    <row r="233" spans="1:5" ht="24" x14ac:dyDescent="0.2">
      <c r="A233" s="73">
        <v>43</v>
      </c>
      <c r="B233" s="74" t="s">
        <v>694</v>
      </c>
      <c r="C233" s="75" t="s">
        <v>695</v>
      </c>
      <c r="D233" s="76">
        <f>D234</f>
        <v>0</v>
      </c>
      <c r="E233" s="76">
        <f>E234</f>
        <v>0</v>
      </c>
    </row>
    <row r="234" spans="1:5" ht="12.75" customHeight="1" x14ac:dyDescent="0.2">
      <c r="A234" s="73">
        <v>431</v>
      </c>
      <c r="B234" s="74" t="s">
        <v>696</v>
      </c>
      <c r="C234" s="75" t="s">
        <v>697</v>
      </c>
      <c r="D234" s="76">
        <f>SUM(D235:D236)</f>
        <v>0</v>
      </c>
      <c r="E234" s="76">
        <f>SUM(E235:E236)</f>
        <v>0</v>
      </c>
    </row>
    <row r="235" spans="1:5" ht="12.75" customHeight="1" x14ac:dyDescent="0.2">
      <c r="A235" s="73">
        <v>4311</v>
      </c>
      <c r="B235" s="74" t="s">
        <v>698</v>
      </c>
      <c r="C235" s="75" t="s">
        <v>699</v>
      </c>
      <c r="D235" s="85"/>
      <c r="E235" s="85"/>
    </row>
    <row r="236" spans="1:5" ht="12.75" customHeight="1" x14ac:dyDescent="0.2">
      <c r="A236" s="73">
        <v>4312</v>
      </c>
      <c r="B236" s="74" t="s">
        <v>700</v>
      </c>
      <c r="C236" s="75" t="s">
        <v>701</v>
      </c>
      <c r="D236" s="85"/>
      <c r="E236" s="85"/>
    </row>
    <row r="237" spans="1:5" ht="12.75" customHeight="1" x14ac:dyDescent="0.2">
      <c r="A237" s="73">
        <v>44</v>
      </c>
      <c r="B237" s="74" t="s">
        <v>702</v>
      </c>
      <c r="C237" s="75" t="s">
        <v>703</v>
      </c>
      <c r="D237" s="76">
        <f t="shared" ref="D237:E237" si="36">D238</f>
        <v>0</v>
      </c>
      <c r="E237" s="76">
        <f t="shared" si="36"/>
        <v>0</v>
      </c>
    </row>
    <row r="238" spans="1:5" ht="12.75" customHeight="1" x14ac:dyDescent="0.2">
      <c r="A238" s="73">
        <v>441</v>
      </c>
      <c r="B238" s="74" t="s">
        <v>704</v>
      </c>
      <c r="C238" s="75" t="s">
        <v>705</v>
      </c>
      <c r="D238" s="85"/>
      <c r="E238" s="85"/>
    </row>
    <row r="239" spans="1:5" x14ac:dyDescent="0.2">
      <c r="A239" s="73">
        <v>45</v>
      </c>
      <c r="B239" s="74" t="s">
        <v>706</v>
      </c>
      <c r="C239" s="75" t="s">
        <v>707</v>
      </c>
      <c r="D239" s="76">
        <f t="shared" ref="D239:E239" si="37">SUM(D240:D243)</f>
        <v>0</v>
      </c>
      <c r="E239" s="76">
        <f t="shared" si="37"/>
        <v>0</v>
      </c>
    </row>
    <row r="240" spans="1:5" ht="12.75" customHeight="1" x14ac:dyDescent="0.2">
      <c r="A240" s="73">
        <v>451</v>
      </c>
      <c r="B240" s="74" t="s">
        <v>708</v>
      </c>
      <c r="C240" s="75" t="s">
        <v>709</v>
      </c>
      <c r="D240" s="85"/>
      <c r="E240" s="85"/>
    </row>
    <row r="241" spans="1:5" ht="12.75" customHeight="1" x14ac:dyDescent="0.2">
      <c r="A241" s="73">
        <v>452</v>
      </c>
      <c r="B241" s="74" t="s">
        <v>710</v>
      </c>
      <c r="C241" s="75" t="s">
        <v>711</v>
      </c>
      <c r="D241" s="85"/>
      <c r="E241" s="85"/>
    </row>
    <row r="242" spans="1:5" ht="12.75" customHeight="1" x14ac:dyDescent="0.2">
      <c r="A242" s="73">
        <v>453</v>
      </c>
      <c r="B242" s="74" t="s">
        <v>712</v>
      </c>
      <c r="C242" s="75" t="s">
        <v>713</v>
      </c>
      <c r="D242" s="85"/>
      <c r="E242" s="85"/>
    </row>
    <row r="243" spans="1:5" ht="12.75" customHeight="1" x14ac:dyDescent="0.2">
      <c r="A243" s="73">
        <v>454</v>
      </c>
      <c r="B243" s="74" t="s">
        <v>714</v>
      </c>
      <c r="C243" s="75" t="s">
        <v>715</v>
      </c>
      <c r="D243" s="85"/>
      <c r="E243" s="85"/>
    </row>
    <row r="244" spans="1:5" ht="12.75" customHeight="1" x14ac:dyDescent="0.2">
      <c r="A244" s="73">
        <v>5</v>
      </c>
      <c r="B244" s="74" t="s">
        <v>716</v>
      </c>
      <c r="C244" s="75" t="s">
        <v>717</v>
      </c>
      <c r="D244" s="76">
        <f>D245+D274+D287</f>
        <v>0</v>
      </c>
      <c r="E244" s="76">
        <f>E245+E274+E287</f>
        <v>0</v>
      </c>
    </row>
    <row r="245" spans="1:5" ht="24" x14ac:dyDescent="0.2">
      <c r="A245" s="73" t="s">
        <v>718</v>
      </c>
      <c r="B245" s="74" t="s">
        <v>719</v>
      </c>
      <c r="C245" s="75" t="s">
        <v>718</v>
      </c>
      <c r="D245" s="76">
        <f>D246+D249+D253+D254+D261+D266</f>
        <v>0</v>
      </c>
      <c r="E245" s="76">
        <f>E246+E249+E253+E254+E261+E266</f>
        <v>0</v>
      </c>
    </row>
    <row r="246" spans="1:5" ht="24" x14ac:dyDescent="0.2">
      <c r="A246" s="73">
        <v>512</v>
      </c>
      <c r="B246" s="86" t="s">
        <v>720</v>
      </c>
      <c r="C246" s="75" t="s">
        <v>721</v>
      </c>
      <c r="D246" s="76">
        <f>SUM(D247:D248)</f>
        <v>0</v>
      </c>
      <c r="E246" s="76">
        <f>SUM(E247:E248)</f>
        <v>0</v>
      </c>
    </row>
    <row r="247" spans="1:5" ht="24" x14ac:dyDescent="0.2">
      <c r="A247" s="73">
        <v>5121</v>
      </c>
      <c r="B247" s="74" t="s">
        <v>722</v>
      </c>
      <c r="C247" s="75" t="s">
        <v>723</v>
      </c>
      <c r="D247" s="85"/>
      <c r="E247" s="85"/>
    </row>
    <row r="248" spans="1:5" ht="24" x14ac:dyDescent="0.2">
      <c r="A248" s="73">
        <v>5122</v>
      </c>
      <c r="B248" s="74" t="s">
        <v>724</v>
      </c>
      <c r="C248" s="75" t="s">
        <v>725</v>
      </c>
      <c r="D248" s="85"/>
      <c r="E248" s="85"/>
    </row>
    <row r="249" spans="1:5" ht="24" x14ac:dyDescent="0.2">
      <c r="A249" s="73">
        <v>513</v>
      </c>
      <c r="B249" s="74" t="s">
        <v>726</v>
      </c>
      <c r="C249" s="75" t="s">
        <v>727</v>
      </c>
      <c r="D249" s="76">
        <f>SUM(D250:D252)</f>
        <v>0</v>
      </c>
      <c r="E249" s="76">
        <f>SUM(E250:E252)</f>
        <v>0</v>
      </c>
    </row>
    <row r="250" spans="1:5" ht="12.75" customHeight="1" x14ac:dyDescent="0.2">
      <c r="A250" s="73">
        <v>5132</v>
      </c>
      <c r="B250" s="74" t="s">
        <v>728</v>
      </c>
      <c r="C250" s="75" t="s">
        <v>729</v>
      </c>
      <c r="D250" s="85"/>
      <c r="E250" s="85"/>
    </row>
    <row r="251" spans="1:5" ht="12.75" customHeight="1" x14ac:dyDescent="0.2">
      <c r="A251" s="87">
        <v>5133</v>
      </c>
      <c r="B251" s="74" t="s">
        <v>730</v>
      </c>
      <c r="C251" s="88" t="s">
        <v>731</v>
      </c>
      <c r="D251" s="85"/>
      <c r="E251" s="85"/>
    </row>
    <row r="252" spans="1:5" ht="12.75" customHeight="1" x14ac:dyDescent="0.2">
      <c r="A252" s="87">
        <v>5134</v>
      </c>
      <c r="B252" s="74" t="s">
        <v>732</v>
      </c>
      <c r="C252" s="88" t="s">
        <v>733</v>
      </c>
      <c r="D252" s="85"/>
      <c r="E252" s="85"/>
    </row>
    <row r="253" spans="1:5" ht="12.75" customHeight="1" x14ac:dyDescent="0.2">
      <c r="A253" s="73">
        <v>514</v>
      </c>
      <c r="B253" s="86" t="s">
        <v>734</v>
      </c>
      <c r="C253" s="75" t="s">
        <v>735</v>
      </c>
      <c r="D253" s="85"/>
      <c r="E253" s="85"/>
    </row>
    <row r="254" spans="1:5" ht="24" x14ac:dyDescent="0.2">
      <c r="A254" s="73">
        <v>515</v>
      </c>
      <c r="B254" s="74" t="s">
        <v>736</v>
      </c>
      <c r="C254" s="75" t="s">
        <v>737</v>
      </c>
      <c r="D254" s="76">
        <f>SUM(D255:D260)</f>
        <v>0</v>
      </c>
      <c r="E254" s="76">
        <f>SUM(E255:E260)</f>
        <v>0</v>
      </c>
    </row>
    <row r="255" spans="1:5" ht="12.75" customHeight="1" x14ac:dyDescent="0.2">
      <c r="A255" s="73">
        <v>5153</v>
      </c>
      <c r="B255" s="74" t="s">
        <v>738</v>
      </c>
      <c r="C255" s="75" t="s">
        <v>739</v>
      </c>
      <c r="D255" s="85"/>
      <c r="E255" s="85"/>
    </row>
    <row r="256" spans="1:5" x14ac:dyDescent="0.2">
      <c r="A256" s="73">
        <v>5154</v>
      </c>
      <c r="B256" s="74" t="s">
        <v>740</v>
      </c>
      <c r="C256" s="75" t="s">
        <v>741</v>
      </c>
      <c r="D256" s="85"/>
      <c r="E256" s="85"/>
    </row>
    <row r="257" spans="1:5" ht="24" x14ac:dyDescent="0.2">
      <c r="A257" s="73">
        <v>5155</v>
      </c>
      <c r="B257" s="74" t="s">
        <v>742</v>
      </c>
      <c r="C257" s="75" t="s">
        <v>743</v>
      </c>
      <c r="D257" s="85"/>
      <c r="E257" s="85"/>
    </row>
    <row r="258" spans="1:5" ht="12.75" customHeight="1" x14ac:dyDescent="0.2">
      <c r="A258" s="73">
        <v>5156</v>
      </c>
      <c r="B258" s="74" t="s">
        <v>744</v>
      </c>
      <c r="C258" s="75" t="s">
        <v>745</v>
      </c>
      <c r="D258" s="85"/>
      <c r="E258" s="85"/>
    </row>
    <row r="259" spans="1:5" ht="12.75" customHeight="1" x14ac:dyDescent="0.2">
      <c r="A259" s="73">
        <v>5157</v>
      </c>
      <c r="B259" s="74" t="s">
        <v>746</v>
      </c>
      <c r="C259" s="75" t="s">
        <v>747</v>
      </c>
      <c r="D259" s="85"/>
      <c r="E259" s="85"/>
    </row>
    <row r="260" spans="1:5" ht="12.75" customHeight="1" x14ac:dyDescent="0.2">
      <c r="A260" s="73">
        <v>5158</v>
      </c>
      <c r="B260" s="74" t="s">
        <v>748</v>
      </c>
      <c r="C260" s="75" t="s">
        <v>749</v>
      </c>
      <c r="D260" s="85"/>
      <c r="E260" s="85"/>
    </row>
    <row r="261" spans="1:5" ht="24" x14ac:dyDescent="0.2">
      <c r="A261" s="73">
        <v>516</v>
      </c>
      <c r="B261" s="86" t="s">
        <v>750</v>
      </c>
      <c r="C261" s="75" t="s">
        <v>751</v>
      </c>
      <c r="D261" s="76">
        <f>SUM(D262:D265)</f>
        <v>0</v>
      </c>
      <c r="E261" s="76">
        <f>SUM(E262:E265)</f>
        <v>0</v>
      </c>
    </row>
    <row r="262" spans="1:5" ht="12.75" customHeight="1" x14ac:dyDescent="0.2">
      <c r="A262" s="73">
        <v>5163</v>
      </c>
      <c r="B262" s="74" t="s">
        <v>752</v>
      </c>
      <c r="C262" s="75" t="s">
        <v>753</v>
      </c>
      <c r="D262" s="85"/>
      <c r="E262" s="85"/>
    </row>
    <row r="263" spans="1:5" ht="12.75" customHeight="1" x14ac:dyDescent="0.2">
      <c r="A263" s="73">
        <v>5164</v>
      </c>
      <c r="B263" s="74" t="s">
        <v>754</v>
      </c>
      <c r="C263" s="75" t="s">
        <v>755</v>
      </c>
      <c r="D263" s="85"/>
      <c r="E263" s="85"/>
    </row>
    <row r="264" spans="1:5" ht="12.75" customHeight="1" x14ac:dyDescent="0.2">
      <c r="A264" s="73">
        <v>5165</v>
      </c>
      <c r="B264" s="74" t="s">
        <v>756</v>
      </c>
      <c r="C264" s="75" t="s">
        <v>757</v>
      </c>
      <c r="D264" s="85"/>
      <c r="E264" s="85"/>
    </row>
    <row r="265" spans="1:5" ht="12.75" customHeight="1" x14ac:dyDescent="0.2">
      <c r="A265" s="73">
        <v>5166</v>
      </c>
      <c r="B265" s="74" t="s">
        <v>758</v>
      </c>
      <c r="C265" s="75" t="s">
        <v>759</v>
      </c>
      <c r="D265" s="85"/>
      <c r="E265" s="85"/>
    </row>
    <row r="266" spans="1:5" ht="12.75" customHeight="1" x14ac:dyDescent="0.2">
      <c r="A266" s="73">
        <v>517</v>
      </c>
      <c r="B266" s="74" t="s">
        <v>760</v>
      </c>
      <c r="C266" s="75" t="s">
        <v>761</v>
      </c>
      <c r="D266" s="76">
        <f>SUM(D267:D273)</f>
        <v>0</v>
      </c>
      <c r="E266" s="76">
        <f>SUM(E267:E273)</f>
        <v>0</v>
      </c>
    </row>
    <row r="267" spans="1:5" ht="12.75" customHeight="1" x14ac:dyDescent="0.2">
      <c r="A267" s="73">
        <v>5171</v>
      </c>
      <c r="B267" s="74" t="s">
        <v>762</v>
      </c>
      <c r="C267" s="75" t="s">
        <v>763</v>
      </c>
      <c r="D267" s="85"/>
      <c r="E267" s="85"/>
    </row>
    <row r="268" spans="1:5" ht="12.75" customHeight="1" x14ac:dyDescent="0.2">
      <c r="A268" s="73">
        <v>5172</v>
      </c>
      <c r="B268" s="74" t="s">
        <v>764</v>
      </c>
      <c r="C268" s="75" t="s">
        <v>765</v>
      </c>
      <c r="D268" s="85"/>
      <c r="E268" s="85"/>
    </row>
    <row r="269" spans="1:5" ht="12.75" customHeight="1" x14ac:dyDescent="0.2">
      <c r="A269" s="73">
        <v>5173</v>
      </c>
      <c r="B269" s="74" t="s">
        <v>766</v>
      </c>
      <c r="C269" s="75" t="s">
        <v>767</v>
      </c>
      <c r="D269" s="85"/>
      <c r="E269" s="85"/>
    </row>
    <row r="270" spans="1:5" ht="12.75" customHeight="1" x14ac:dyDescent="0.2">
      <c r="A270" s="73">
        <v>5174</v>
      </c>
      <c r="B270" s="74" t="s">
        <v>768</v>
      </c>
      <c r="C270" s="75" t="s">
        <v>769</v>
      </c>
      <c r="D270" s="85"/>
      <c r="E270" s="85"/>
    </row>
    <row r="271" spans="1:5" ht="12.75" customHeight="1" x14ac:dyDescent="0.2">
      <c r="A271" s="73">
        <v>5175</v>
      </c>
      <c r="B271" s="74" t="s">
        <v>770</v>
      </c>
      <c r="C271" s="75" t="s">
        <v>771</v>
      </c>
      <c r="D271" s="85"/>
      <c r="E271" s="85"/>
    </row>
    <row r="272" spans="1:5" x14ac:dyDescent="0.2">
      <c r="A272" s="79">
        <v>5176</v>
      </c>
      <c r="B272" s="80" t="s">
        <v>772</v>
      </c>
      <c r="C272" s="81" t="s">
        <v>773</v>
      </c>
      <c r="D272" s="82"/>
      <c r="E272" s="82"/>
    </row>
    <row r="273" spans="1:5" x14ac:dyDescent="0.2">
      <c r="A273" s="79">
        <v>5177</v>
      </c>
      <c r="B273" s="84" t="s">
        <v>774</v>
      </c>
      <c r="C273" s="81" t="s">
        <v>775</v>
      </c>
      <c r="D273" s="82"/>
      <c r="E273" s="82"/>
    </row>
    <row r="274" spans="1:5" s="77" customFormat="1" ht="24" x14ac:dyDescent="0.2">
      <c r="A274" s="79">
        <v>53</v>
      </c>
      <c r="B274" s="80" t="s">
        <v>776</v>
      </c>
      <c r="C274" s="81" t="s">
        <v>777</v>
      </c>
      <c r="D274" s="76">
        <f>D275+D279+D281+D284</f>
        <v>0</v>
      </c>
      <c r="E274" s="76">
        <f>E275+E279+E281+E284</f>
        <v>0</v>
      </c>
    </row>
    <row r="275" spans="1:5" s="77" customFormat="1" ht="24" x14ac:dyDescent="0.2">
      <c r="A275" s="79">
        <v>531</v>
      </c>
      <c r="B275" s="84" t="s">
        <v>778</v>
      </c>
      <c r="C275" s="81" t="s">
        <v>779</v>
      </c>
      <c r="D275" s="76">
        <f>SUM(D276:D278)</f>
        <v>0</v>
      </c>
      <c r="E275" s="76">
        <f>SUM(E276:E278)</f>
        <v>0</v>
      </c>
    </row>
    <row r="276" spans="1:5" s="77" customFormat="1" ht="12.75" customHeight="1" x14ac:dyDescent="0.2">
      <c r="A276" s="79">
        <v>5312</v>
      </c>
      <c r="B276" s="80" t="s">
        <v>780</v>
      </c>
      <c r="C276" s="81" t="s">
        <v>781</v>
      </c>
      <c r="D276" s="82"/>
      <c r="E276" s="82"/>
    </row>
    <row r="277" spans="1:5" s="77" customFormat="1" ht="12.75" customHeight="1" x14ac:dyDescent="0.2">
      <c r="A277" s="79">
        <v>5313</v>
      </c>
      <c r="B277" s="80" t="s">
        <v>782</v>
      </c>
      <c r="C277" s="81" t="s">
        <v>783</v>
      </c>
      <c r="D277" s="82"/>
      <c r="E277" s="82"/>
    </row>
    <row r="278" spans="1:5" s="77" customFormat="1" x14ac:dyDescent="0.2">
      <c r="A278" s="79">
        <v>5314</v>
      </c>
      <c r="B278" s="80" t="s">
        <v>784</v>
      </c>
      <c r="C278" s="81" t="s">
        <v>785</v>
      </c>
      <c r="D278" s="82"/>
      <c r="E278" s="82"/>
    </row>
    <row r="279" spans="1:5" s="77" customFormat="1" ht="24" x14ac:dyDescent="0.2">
      <c r="A279" s="79">
        <v>532</v>
      </c>
      <c r="B279" s="80" t="s">
        <v>786</v>
      </c>
      <c r="C279" s="81" t="s">
        <v>787</v>
      </c>
      <c r="D279" s="76">
        <f>D280</f>
        <v>0</v>
      </c>
      <c r="E279" s="76">
        <f>E280</f>
        <v>0</v>
      </c>
    </row>
    <row r="280" spans="1:5" s="77" customFormat="1" ht="12.75" customHeight="1" x14ac:dyDescent="0.2">
      <c r="A280" s="79">
        <v>5321</v>
      </c>
      <c r="B280" s="80" t="s">
        <v>788</v>
      </c>
      <c r="C280" s="81" t="s">
        <v>789</v>
      </c>
      <c r="D280" s="82"/>
      <c r="E280" s="82"/>
    </row>
    <row r="281" spans="1:5" s="77" customFormat="1" ht="24" x14ac:dyDescent="0.2">
      <c r="A281" s="79">
        <v>533</v>
      </c>
      <c r="B281" s="80" t="s">
        <v>790</v>
      </c>
      <c r="C281" s="81" t="s">
        <v>791</v>
      </c>
      <c r="D281" s="76">
        <f>SUM(D282:D283)</f>
        <v>0</v>
      </c>
      <c r="E281" s="76">
        <f>SUM(E282:E283)</f>
        <v>0</v>
      </c>
    </row>
    <row r="282" spans="1:5" s="77" customFormat="1" ht="24" x14ac:dyDescent="0.2">
      <c r="A282" s="79">
        <v>5331</v>
      </c>
      <c r="B282" s="84" t="s">
        <v>792</v>
      </c>
      <c r="C282" s="81" t="s">
        <v>793</v>
      </c>
      <c r="D282" s="82"/>
      <c r="E282" s="82"/>
    </row>
    <row r="283" spans="1:5" s="77" customFormat="1" ht="24" x14ac:dyDescent="0.2">
      <c r="A283" s="79">
        <v>5332</v>
      </c>
      <c r="B283" s="80" t="s">
        <v>794</v>
      </c>
      <c r="C283" s="81" t="s">
        <v>795</v>
      </c>
      <c r="D283" s="82"/>
      <c r="E283" s="82"/>
    </row>
    <row r="284" spans="1:5" s="77" customFormat="1" ht="24" x14ac:dyDescent="0.2">
      <c r="A284" s="89">
        <v>534</v>
      </c>
      <c r="B284" s="80" t="s">
        <v>796</v>
      </c>
      <c r="C284" s="90" t="s">
        <v>797</v>
      </c>
      <c r="D284" s="76">
        <f>SUM(D285:D286)</f>
        <v>0</v>
      </c>
      <c r="E284" s="76">
        <f>SUM(E285:E286)</f>
        <v>0</v>
      </c>
    </row>
    <row r="285" spans="1:5" s="77" customFormat="1" ht="24" x14ac:dyDescent="0.2">
      <c r="A285" s="79">
        <v>5341</v>
      </c>
      <c r="B285" s="80" t="s">
        <v>798</v>
      </c>
      <c r="C285" s="81" t="s">
        <v>799</v>
      </c>
      <c r="D285" s="82"/>
      <c r="E285" s="82"/>
    </row>
    <row r="286" spans="1:5" s="77" customFormat="1" ht="12.75" customHeight="1" x14ac:dyDescent="0.2">
      <c r="A286" s="79">
        <v>5342</v>
      </c>
      <c r="B286" s="80" t="s">
        <v>800</v>
      </c>
      <c r="C286" s="81" t="s">
        <v>801</v>
      </c>
      <c r="D286" s="82"/>
      <c r="E286" s="82"/>
    </row>
    <row r="287" spans="1:5" s="77" customFormat="1" ht="24" x14ac:dyDescent="0.2">
      <c r="A287" s="79">
        <v>54</v>
      </c>
      <c r="B287" s="84" t="s">
        <v>802</v>
      </c>
      <c r="C287" s="81" t="s">
        <v>803</v>
      </c>
      <c r="D287" s="76">
        <f>D288+D293+D297+D299+D306+D311</f>
        <v>0</v>
      </c>
      <c r="E287" s="76">
        <f>E288+E293+E297+E299+E306+E311</f>
        <v>0</v>
      </c>
    </row>
    <row r="288" spans="1:5" s="77" customFormat="1" ht="24" x14ac:dyDescent="0.2">
      <c r="A288" s="79">
        <v>541</v>
      </c>
      <c r="B288" s="80" t="s">
        <v>804</v>
      </c>
      <c r="C288" s="81" t="s">
        <v>805</v>
      </c>
      <c r="D288" s="76">
        <f>SUM(D289:D292)</f>
        <v>0</v>
      </c>
      <c r="E288" s="76">
        <f>SUM(E289:E292)</f>
        <v>0</v>
      </c>
    </row>
    <row r="289" spans="1:5" s="77" customFormat="1" ht="12.75" customHeight="1" x14ac:dyDescent="0.2">
      <c r="A289" s="79">
        <v>5413</v>
      </c>
      <c r="B289" s="80" t="s">
        <v>806</v>
      </c>
      <c r="C289" s="81" t="s">
        <v>807</v>
      </c>
      <c r="D289" s="82"/>
      <c r="E289" s="82"/>
    </row>
    <row r="290" spans="1:5" s="77" customFormat="1" ht="12.75" customHeight="1" x14ac:dyDescent="0.2">
      <c r="A290" s="79">
        <v>5414</v>
      </c>
      <c r="B290" s="80" t="s">
        <v>808</v>
      </c>
      <c r="C290" s="81" t="s">
        <v>809</v>
      </c>
      <c r="D290" s="82"/>
      <c r="E290" s="82"/>
    </row>
    <row r="291" spans="1:5" s="77" customFormat="1" ht="12.75" customHeight="1" x14ac:dyDescent="0.2">
      <c r="A291" s="79">
        <v>5415</v>
      </c>
      <c r="B291" s="80" t="s">
        <v>810</v>
      </c>
      <c r="C291" s="81" t="s">
        <v>811</v>
      </c>
      <c r="D291" s="82"/>
      <c r="E291" s="82"/>
    </row>
    <row r="292" spans="1:5" s="77" customFormat="1" ht="12.75" customHeight="1" x14ac:dyDescent="0.2">
      <c r="A292" s="79">
        <v>5416</v>
      </c>
      <c r="B292" s="80" t="s">
        <v>812</v>
      </c>
      <c r="C292" s="81" t="s">
        <v>813</v>
      </c>
      <c r="D292" s="82"/>
      <c r="E292" s="82"/>
    </row>
    <row r="293" spans="1:5" s="77" customFormat="1" ht="24" x14ac:dyDescent="0.2">
      <c r="A293" s="79">
        <v>542</v>
      </c>
      <c r="B293" s="80" t="s">
        <v>814</v>
      </c>
      <c r="C293" s="81" t="s">
        <v>815</v>
      </c>
      <c r="D293" s="76">
        <f>SUM(D294:D296)</f>
        <v>0</v>
      </c>
      <c r="E293" s="76">
        <f>SUM(E294:E296)</f>
        <v>0</v>
      </c>
    </row>
    <row r="294" spans="1:5" s="77" customFormat="1" ht="24" x14ac:dyDescent="0.2">
      <c r="A294" s="79">
        <v>5422</v>
      </c>
      <c r="B294" s="80" t="s">
        <v>816</v>
      </c>
      <c r="C294" s="81" t="s">
        <v>817</v>
      </c>
      <c r="D294" s="82"/>
      <c r="E294" s="82"/>
    </row>
    <row r="295" spans="1:5" s="77" customFormat="1" ht="24" x14ac:dyDescent="0.2">
      <c r="A295" s="79">
        <v>5423</v>
      </c>
      <c r="B295" s="80" t="s">
        <v>818</v>
      </c>
      <c r="C295" s="81" t="s">
        <v>819</v>
      </c>
      <c r="D295" s="82"/>
      <c r="E295" s="82"/>
    </row>
    <row r="296" spans="1:5" s="77" customFormat="1" ht="24" x14ac:dyDescent="0.2">
      <c r="A296" s="79">
        <v>5424</v>
      </c>
      <c r="B296" s="80" t="s">
        <v>820</v>
      </c>
      <c r="C296" s="81" t="s">
        <v>821</v>
      </c>
      <c r="D296" s="82"/>
      <c r="E296" s="82"/>
    </row>
    <row r="297" spans="1:5" s="77" customFormat="1" ht="24" x14ac:dyDescent="0.2">
      <c r="A297" s="79">
        <v>543</v>
      </c>
      <c r="B297" s="80" t="s">
        <v>822</v>
      </c>
      <c r="C297" s="81" t="s">
        <v>823</v>
      </c>
      <c r="D297" s="76">
        <f>D298</f>
        <v>0</v>
      </c>
      <c r="E297" s="76">
        <f>E298</f>
        <v>0</v>
      </c>
    </row>
    <row r="298" spans="1:5" s="77" customFormat="1" ht="24" x14ac:dyDescent="0.2">
      <c r="A298" s="79">
        <v>5431</v>
      </c>
      <c r="B298" s="80" t="s">
        <v>824</v>
      </c>
      <c r="C298" s="81" t="s">
        <v>825</v>
      </c>
      <c r="D298" s="82"/>
      <c r="E298" s="82"/>
    </row>
    <row r="299" spans="1:5" s="77" customFormat="1" ht="24" x14ac:dyDescent="0.2">
      <c r="A299" s="79">
        <v>544</v>
      </c>
      <c r="B299" s="80" t="s">
        <v>826</v>
      </c>
      <c r="C299" s="81" t="s">
        <v>827</v>
      </c>
      <c r="D299" s="76">
        <f>SUM(D300:D305)</f>
        <v>0</v>
      </c>
      <c r="E299" s="76">
        <f>SUM(E300:E305)</f>
        <v>0</v>
      </c>
    </row>
    <row r="300" spans="1:5" s="77" customFormat="1" ht="24" x14ac:dyDescent="0.2">
      <c r="A300" s="79">
        <v>5443</v>
      </c>
      <c r="B300" s="80" t="s">
        <v>828</v>
      </c>
      <c r="C300" s="81" t="s">
        <v>829</v>
      </c>
      <c r="D300" s="82"/>
      <c r="E300" s="82"/>
    </row>
    <row r="301" spans="1:5" s="77" customFormat="1" ht="24" x14ac:dyDescent="0.2">
      <c r="A301" s="79">
        <v>5444</v>
      </c>
      <c r="B301" s="84" t="s">
        <v>830</v>
      </c>
      <c r="C301" s="81" t="s">
        <v>831</v>
      </c>
      <c r="D301" s="82"/>
      <c r="E301" s="82"/>
    </row>
    <row r="302" spans="1:5" s="77" customFormat="1" ht="24" x14ac:dyDescent="0.2">
      <c r="A302" s="89">
        <v>5445</v>
      </c>
      <c r="B302" s="80" t="s">
        <v>832</v>
      </c>
      <c r="C302" s="90" t="s">
        <v>833</v>
      </c>
      <c r="D302" s="82"/>
      <c r="E302" s="82"/>
    </row>
    <row r="303" spans="1:5" s="77" customFormat="1" ht="12.75" customHeight="1" x14ac:dyDescent="0.2">
      <c r="A303" s="79">
        <v>5446</v>
      </c>
      <c r="B303" s="80" t="s">
        <v>834</v>
      </c>
      <c r="C303" s="81" t="s">
        <v>835</v>
      </c>
      <c r="D303" s="82"/>
      <c r="E303" s="82"/>
    </row>
    <row r="304" spans="1:5" s="77" customFormat="1" ht="24" x14ac:dyDescent="0.2">
      <c r="A304" s="79">
        <v>5447</v>
      </c>
      <c r="B304" s="80" t="s">
        <v>836</v>
      </c>
      <c r="C304" s="81" t="s">
        <v>837</v>
      </c>
      <c r="D304" s="82"/>
      <c r="E304" s="82"/>
    </row>
    <row r="305" spans="1:6" s="77" customFormat="1" ht="24" x14ac:dyDescent="0.2">
      <c r="A305" s="79">
        <v>5448</v>
      </c>
      <c r="B305" s="80" t="s">
        <v>838</v>
      </c>
      <c r="C305" s="81" t="s">
        <v>839</v>
      </c>
      <c r="D305" s="82"/>
      <c r="E305" s="82"/>
    </row>
    <row r="306" spans="1:6" s="77" customFormat="1" ht="24" x14ac:dyDescent="0.2">
      <c r="A306" s="79">
        <v>545</v>
      </c>
      <c r="B306" s="80" t="s">
        <v>840</v>
      </c>
      <c r="C306" s="81" t="s">
        <v>841</v>
      </c>
      <c r="D306" s="76">
        <f>SUM(D307:D310)</f>
        <v>0</v>
      </c>
      <c r="E306" s="76">
        <f>SUM(E307:E310)</f>
        <v>0</v>
      </c>
    </row>
    <row r="307" spans="1:6" s="77" customFormat="1" ht="24" x14ac:dyDescent="0.2">
      <c r="A307" s="79">
        <v>5453</v>
      </c>
      <c r="B307" s="84" t="s">
        <v>842</v>
      </c>
      <c r="C307" s="81" t="s">
        <v>843</v>
      </c>
      <c r="D307" s="82"/>
      <c r="E307" s="82"/>
    </row>
    <row r="308" spans="1:6" s="77" customFormat="1" ht="12.75" customHeight="1" x14ac:dyDescent="0.2">
      <c r="A308" s="79">
        <v>5454</v>
      </c>
      <c r="B308" s="80" t="s">
        <v>844</v>
      </c>
      <c r="C308" s="81" t="s">
        <v>845</v>
      </c>
      <c r="D308" s="82"/>
      <c r="E308" s="82"/>
    </row>
    <row r="309" spans="1:6" s="77" customFormat="1" ht="12.75" customHeight="1" x14ac:dyDescent="0.2">
      <c r="A309" s="79">
        <v>5455</v>
      </c>
      <c r="B309" s="80" t="s">
        <v>846</v>
      </c>
      <c r="C309" s="81" t="s">
        <v>847</v>
      </c>
      <c r="D309" s="82"/>
      <c r="E309" s="82"/>
    </row>
    <row r="310" spans="1:6" s="77" customFormat="1" ht="12.75" customHeight="1" x14ac:dyDescent="0.2">
      <c r="A310" s="79">
        <v>5456</v>
      </c>
      <c r="B310" s="80" t="s">
        <v>848</v>
      </c>
      <c r="C310" s="81" t="s">
        <v>849</v>
      </c>
      <c r="D310" s="82"/>
      <c r="E310" s="82"/>
    </row>
    <row r="311" spans="1:6" s="77" customFormat="1" ht="24" x14ac:dyDescent="0.2">
      <c r="A311" s="79">
        <v>547</v>
      </c>
      <c r="B311" s="80" t="s">
        <v>850</v>
      </c>
      <c r="C311" s="81" t="s">
        <v>851</v>
      </c>
      <c r="D311" s="76">
        <f>SUM(D312:D318)</f>
        <v>0</v>
      </c>
      <c r="E311" s="76">
        <f>SUM(E312:E318)</f>
        <v>0</v>
      </c>
    </row>
    <row r="312" spans="1:6" s="77" customFormat="1" ht="12.75" customHeight="1" x14ac:dyDescent="0.2">
      <c r="A312" s="79">
        <v>5471</v>
      </c>
      <c r="B312" s="80" t="s">
        <v>852</v>
      </c>
      <c r="C312" s="81" t="s">
        <v>853</v>
      </c>
      <c r="D312" s="82"/>
      <c r="E312" s="82"/>
    </row>
    <row r="313" spans="1:6" s="77" customFormat="1" ht="12.75" customHeight="1" x14ac:dyDescent="0.2">
      <c r="A313" s="79">
        <v>5472</v>
      </c>
      <c r="B313" s="80" t="s">
        <v>854</v>
      </c>
      <c r="C313" s="81" t="s">
        <v>855</v>
      </c>
      <c r="D313" s="82"/>
      <c r="E313" s="82"/>
    </row>
    <row r="314" spans="1:6" s="77" customFormat="1" ht="12.75" customHeight="1" x14ac:dyDescent="0.2">
      <c r="A314" s="79">
        <v>5473</v>
      </c>
      <c r="B314" s="80" t="s">
        <v>856</v>
      </c>
      <c r="C314" s="81" t="s">
        <v>857</v>
      </c>
      <c r="D314" s="82"/>
      <c r="E314" s="82"/>
    </row>
    <row r="315" spans="1:6" s="77" customFormat="1" ht="12.75" customHeight="1" x14ac:dyDescent="0.2">
      <c r="A315" s="79">
        <v>5474</v>
      </c>
      <c r="B315" s="80" t="s">
        <v>858</v>
      </c>
      <c r="C315" s="81" t="s">
        <v>859</v>
      </c>
      <c r="D315" s="82"/>
      <c r="E315" s="82"/>
    </row>
    <row r="316" spans="1:6" s="77" customFormat="1" ht="12.75" customHeight="1" x14ac:dyDescent="0.2">
      <c r="A316" s="79">
        <v>5475</v>
      </c>
      <c r="B316" s="80" t="s">
        <v>860</v>
      </c>
      <c r="C316" s="81" t="s">
        <v>861</v>
      </c>
      <c r="D316" s="82"/>
      <c r="E316" s="82"/>
    </row>
    <row r="317" spans="1:6" s="77" customFormat="1" ht="24" x14ac:dyDescent="0.2">
      <c r="A317" s="79">
        <v>5476</v>
      </c>
      <c r="B317" s="80" t="s">
        <v>862</v>
      </c>
      <c r="C317" s="81" t="s">
        <v>863</v>
      </c>
      <c r="D317" s="82"/>
      <c r="E317" s="82"/>
    </row>
    <row r="318" spans="1:6" s="77" customFormat="1" ht="24" x14ac:dyDescent="0.2">
      <c r="A318" s="79">
        <v>5477</v>
      </c>
      <c r="B318" s="80" t="s">
        <v>864</v>
      </c>
      <c r="C318" s="81" t="s">
        <v>865</v>
      </c>
      <c r="D318" s="82"/>
      <c r="E318" s="82"/>
    </row>
    <row r="319" spans="1:6" s="77" customFormat="1" ht="45" x14ac:dyDescent="0.2">
      <c r="A319" s="168" t="s">
        <v>866</v>
      </c>
      <c r="B319" s="169"/>
      <c r="C319" s="69"/>
      <c r="D319" s="91" t="s">
        <v>867</v>
      </c>
      <c r="E319" s="91" t="s">
        <v>868</v>
      </c>
    </row>
    <row r="320" spans="1:6" ht="24" x14ac:dyDescent="0.2">
      <c r="A320" s="79" t="s">
        <v>869</v>
      </c>
      <c r="B320" s="80" t="s">
        <v>870</v>
      </c>
      <c r="C320" s="81" t="s">
        <v>869</v>
      </c>
      <c r="D320" s="76">
        <f>SUM(D321:D324)</f>
        <v>0</v>
      </c>
      <c r="E320" s="76">
        <f>SUM(E321:E324)</f>
        <v>0</v>
      </c>
      <c r="F320" s="77"/>
    </row>
    <row r="321" spans="1:6" ht="12.75" customHeight="1" x14ac:dyDescent="0.2">
      <c r="A321" s="79">
        <v>96321</v>
      </c>
      <c r="B321" s="80" t="s">
        <v>871</v>
      </c>
      <c r="C321" s="81">
        <v>96321</v>
      </c>
      <c r="D321" s="82"/>
      <c r="E321" s="82"/>
      <c r="F321" s="77"/>
    </row>
    <row r="322" spans="1:6" ht="12.75" customHeight="1" x14ac:dyDescent="0.2">
      <c r="A322" s="79">
        <v>96322</v>
      </c>
      <c r="B322" s="80" t="s">
        <v>872</v>
      </c>
      <c r="C322" s="81">
        <v>96322</v>
      </c>
      <c r="D322" s="82"/>
      <c r="E322" s="82"/>
      <c r="F322" s="77"/>
    </row>
    <row r="323" spans="1:6" ht="12.75" customHeight="1" x14ac:dyDescent="0.2">
      <c r="A323" s="79">
        <v>96323</v>
      </c>
      <c r="B323" s="80" t="s">
        <v>873</v>
      </c>
      <c r="C323" s="81">
        <v>96323</v>
      </c>
      <c r="D323" s="82"/>
      <c r="E323" s="82"/>
      <c r="F323" s="77"/>
    </row>
    <row r="324" spans="1:6" ht="12.75" customHeight="1" x14ac:dyDescent="0.2">
      <c r="A324" s="79">
        <v>96324</v>
      </c>
      <c r="B324" s="80" t="s">
        <v>280</v>
      </c>
      <c r="C324" s="81">
        <v>96324</v>
      </c>
      <c r="D324" s="82"/>
      <c r="E324" s="82"/>
      <c r="F324" s="77"/>
    </row>
    <row r="325" spans="1:6" ht="12.75" customHeight="1" x14ac:dyDescent="0.2">
      <c r="A325" s="79" t="s">
        <v>874</v>
      </c>
      <c r="B325" s="80" t="s">
        <v>875</v>
      </c>
      <c r="C325" s="81" t="s">
        <v>874</v>
      </c>
      <c r="D325" s="76">
        <f>SUM(D326:D333)</f>
        <v>0</v>
      </c>
      <c r="E325" s="76">
        <f>SUM(E326:E333)</f>
        <v>0</v>
      </c>
      <c r="F325" s="77"/>
    </row>
    <row r="326" spans="1:6" x14ac:dyDescent="0.2">
      <c r="A326" s="79">
        <v>96381</v>
      </c>
      <c r="B326" s="80" t="s">
        <v>287</v>
      </c>
      <c r="C326" s="81">
        <v>96381</v>
      </c>
      <c r="D326" s="92"/>
      <c r="E326" s="93"/>
      <c r="F326" s="77"/>
    </row>
    <row r="327" spans="1:6" ht="24" x14ac:dyDescent="0.2">
      <c r="A327" s="79">
        <v>96382</v>
      </c>
      <c r="B327" s="80" t="s">
        <v>297</v>
      </c>
      <c r="C327" s="81">
        <v>96382</v>
      </c>
      <c r="D327" s="92"/>
      <c r="E327" s="93"/>
      <c r="F327" s="77"/>
    </row>
    <row r="328" spans="1:6" x14ac:dyDescent="0.2">
      <c r="A328" s="79" t="s">
        <v>876</v>
      </c>
      <c r="B328" s="80" t="s">
        <v>289</v>
      </c>
      <c r="C328" s="81" t="s">
        <v>876</v>
      </c>
      <c r="D328" s="92"/>
      <c r="E328" s="93"/>
      <c r="F328" s="77"/>
    </row>
    <row r="329" spans="1:6" x14ac:dyDescent="0.2">
      <c r="A329" s="79" t="s">
        <v>877</v>
      </c>
      <c r="B329" s="80" t="s">
        <v>299</v>
      </c>
      <c r="C329" s="81" t="s">
        <v>877</v>
      </c>
      <c r="D329" s="92"/>
      <c r="E329" s="93"/>
      <c r="F329" s="77"/>
    </row>
    <row r="330" spans="1:6" ht="24" x14ac:dyDescent="0.2">
      <c r="A330" s="79">
        <v>96385</v>
      </c>
      <c r="B330" s="80" t="s">
        <v>291</v>
      </c>
      <c r="C330" s="81">
        <v>96385</v>
      </c>
      <c r="D330" s="92"/>
      <c r="E330" s="93"/>
      <c r="F330" s="77"/>
    </row>
    <row r="331" spans="1:6" ht="24" x14ac:dyDescent="0.2">
      <c r="A331" s="79">
        <v>96386</v>
      </c>
      <c r="B331" s="80" t="s">
        <v>301</v>
      </c>
      <c r="C331" s="81">
        <v>96386</v>
      </c>
      <c r="D331" s="92"/>
      <c r="E331" s="93"/>
      <c r="F331" s="77"/>
    </row>
    <row r="332" spans="1:6" ht="24" x14ac:dyDescent="0.2">
      <c r="A332" s="79">
        <v>96387</v>
      </c>
      <c r="B332" s="80" t="s">
        <v>878</v>
      </c>
      <c r="C332" s="81">
        <v>96387</v>
      </c>
      <c r="D332" s="92"/>
      <c r="E332" s="93"/>
      <c r="F332" s="77"/>
    </row>
    <row r="333" spans="1:6" ht="24" x14ac:dyDescent="0.2">
      <c r="A333" s="94">
        <v>96388</v>
      </c>
      <c r="B333" s="95" t="s">
        <v>879</v>
      </c>
      <c r="C333" s="96">
        <v>96388</v>
      </c>
      <c r="D333" s="92"/>
      <c r="E333" s="93"/>
      <c r="F333" s="77"/>
    </row>
    <row r="334" spans="1:6" s="97" customFormat="1" ht="37.5" customHeight="1" x14ac:dyDescent="0.2">
      <c r="A334" s="168" t="s">
        <v>880</v>
      </c>
      <c r="B334" s="173"/>
      <c r="C334" s="69"/>
      <c r="D334" s="70" t="s">
        <v>881</v>
      </c>
      <c r="E334" s="71" t="s">
        <v>882</v>
      </c>
    </row>
    <row r="335" spans="1:6" s="83" customFormat="1" ht="24" x14ac:dyDescent="0.2">
      <c r="A335" s="79" t="s">
        <v>883</v>
      </c>
      <c r="B335" s="80" t="s">
        <v>884</v>
      </c>
      <c r="C335" s="81" t="s">
        <v>883</v>
      </c>
      <c r="D335" s="92"/>
      <c r="E335" s="93"/>
    </row>
    <row r="336" spans="1:6" s="83" customFormat="1" ht="12.75" customHeight="1" x14ac:dyDescent="0.2">
      <c r="A336" s="79" t="s">
        <v>885</v>
      </c>
      <c r="B336" s="80" t="s">
        <v>886</v>
      </c>
      <c r="C336" s="81" t="s">
        <v>885</v>
      </c>
      <c r="D336" s="92"/>
      <c r="E336" s="93"/>
    </row>
    <row r="337" spans="1:5" s="83" customFormat="1" ht="24" x14ac:dyDescent="0.2">
      <c r="A337" s="79" t="s">
        <v>887</v>
      </c>
      <c r="B337" s="80" t="s">
        <v>888</v>
      </c>
      <c r="C337" s="81" t="s">
        <v>887</v>
      </c>
      <c r="D337" s="92"/>
      <c r="E337" s="93"/>
    </row>
    <row r="338" spans="1:5" s="83" customFormat="1" ht="24" x14ac:dyDescent="0.2">
      <c r="A338" s="79" t="s">
        <v>889</v>
      </c>
      <c r="B338" s="80" t="s">
        <v>890</v>
      </c>
      <c r="C338" s="81" t="s">
        <v>889</v>
      </c>
      <c r="D338" s="76">
        <f>SUM(D339:D346)</f>
        <v>0</v>
      </c>
      <c r="E338" s="76">
        <f>SUM(E339:E346)</f>
        <v>0</v>
      </c>
    </row>
    <row r="339" spans="1:5" s="83" customFormat="1" ht="12.75" customHeight="1" x14ac:dyDescent="0.2">
      <c r="A339" s="79" t="s">
        <v>891</v>
      </c>
      <c r="B339" s="80" t="s">
        <v>892</v>
      </c>
      <c r="C339" s="81" t="s">
        <v>891</v>
      </c>
      <c r="D339" s="92"/>
      <c r="E339" s="93"/>
    </row>
    <row r="340" spans="1:5" s="83" customFormat="1" ht="12.75" customHeight="1" x14ac:dyDescent="0.2">
      <c r="A340" s="79" t="s">
        <v>893</v>
      </c>
      <c r="B340" s="80" t="s">
        <v>894</v>
      </c>
      <c r="C340" s="81" t="s">
        <v>893</v>
      </c>
      <c r="D340" s="92"/>
      <c r="E340" s="93"/>
    </row>
    <row r="341" spans="1:5" s="83" customFormat="1" ht="12.75" customHeight="1" x14ac:dyDescent="0.2">
      <c r="A341" s="79" t="s">
        <v>895</v>
      </c>
      <c r="B341" s="80" t="s">
        <v>896</v>
      </c>
      <c r="C341" s="81" t="s">
        <v>895</v>
      </c>
      <c r="D341" s="92"/>
      <c r="E341" s="93"/>
    </row>
    <row r="342" spans="1:5" s="83" customFormat="1" ht="12.75" customHeight="1" x14ac:dyDescent="0.2">
      <c r="A342" s="79" t="s">
        <v>897</v>
      </c>
      <c r="B342" s="80" t="s">
        <v>898</v>
      </c>
      <c r="C342" s="81" t="s">
        <v>897</v>
      </c>
      <c r="D342" s="92"/>
      <c r="E342" s="93"/>
    </row>
    <row r="343" spans="1:5" s="83" customFormat="1" ht="12.75" customHeight="1" x14ac:dyDescent="0.2">
      <c r="A343" s="79" t="s">
        <v>899</v>
      </c>
      <c r="B343" s="80" t="s">
        <v>900</v>
      </c>
      <c r="C343" s="81" t="s">
        <v>899</v>
      </c>
      <c r="D343" s="92"/>
      <c r="E343" s="93"/>
    </row>
    <row r="344" spans="1:5" s="83" customFormat="1" ht="24" x14ac:dyDescent="0.2">
      <c r="A344" s="79" t="s">
        <v>901</v>
      </c>
      <c r="B344" s="80" t="s">
        <v>902</v>
      </c>
      <c r="C344" s="81" t="s">
        <v>901</v>
      </c>
      <c r="D344" s="92"/>
      <c r="E344" s="93"/>
    </row>
    <row r="345" spans="1:5" s="83" customFormat="1" ht="24" x14ac:dyDescent="0.2">
      <c r="A345" s="79" t="s">
        <v>903</v>
      </c>
      <c r="B345" s="80" t="s">
        <v>904</v>
      </c>
      <c r="C345" s="81" t="s">
        <v>903</v>
      </c>
      <c r="D345" s="92"/>
      <c r="E345" s="93"/>
    </row>
    <row r="346" spans="1:5" s="83" customFormat="1" ht="12.75" customHeight="1" x14ac:dyDescent="0.2">
      <c r="A346" s="79" t="s">
        <v>905</v>
      </c>
      <c r="B346" s="80" t="s">
        <v>906</v>
      </c>
      <c r="C346" s="81" t="s">
        <v>905</v>
      </c>
      <c r="D346" s="92"/>
      <c r="E346" s="93"/>
    </row>
    <row r="347" spans="1:5" s="83" customFormat="1" ht="12.75" customHeight="1" x14ac:dyDescent="0.2">
      <c r="A347" s="79" t="s">
        <v>907</v>
      </c>
      <c r="B347" s="80" t="s">
        <v>908</v>
      </c>
      <c r="C347" s="81" t="s">
        <v>907</v>
      </c>
      <c r="D347" s="76">
        <f>SUM(D348:D351)</f>
        <v>0</v>
      </c>
      <c r="E347" s="98">
        <f>SUM(E348:E351)</f>
        <v>0</v>
      </c>
    </row>
    <row r="348" spans="1:5" s="83" customFormat="1" ht="12.75" customHeight="1" x14ac:dyDescent="0.2">
      <c r="A348" s="79" t="s">
        <v>909</v>
      </c>
      <c r="B348" s="80" t="s">
        <v>910</v>
      </c>
      <c r="C348" s="81" t="s">
        <v>909</v>
      </c>
      <c r="D348" s="92"/>
      <c r="E348" s="93"/>
    </row>
    <row r="349" spans="1:5" s="83" customFormat="1" ht="12.75" customHeight="1" x14ac:dyDescent="0.2">
      <c r="A349" s="79" t="s">
        <v>911</v>
      </c>
      <c r="B349" s="80" t="s">
        <v>912</v>
      </c>
      <c r="C349" s="81" t="s">
        <v>911</v>
      </c>
      <c r="D349" s="92"/>
      <c r="E349" s="93"/>
    </row>
    <row r="350" spans="1:5" s="83" customFormat="1" ht="12.75" customHeight="1" x14ac:dyDescent="0.2">
      <c r="A350" s="79" t="s">
        <v>913</v>
      </c>
      <c r="B350" s="80" t="s">
        <v>914</v>
      </c>
      <c r="C350" s="81" t="s">
        <v>913</v>
      </c>
      <c r="D350" s="92"/>
      <c r="E350" s="93"/>
    </row>
    <row r="351" spans="1:5" s="83" customFormat="1" ht="12.75" customHeight="1" x14ac:dyDescent="0.2">
      <c r="A351" s="79" t="s">
        <v>915</v>
      </c>
      <c r="B351" s="80" t="s">
        <v>916</v>
      </c>
      <c r="C351" s="81" t="s">
        <v>915</v>
      </c>
      <c r="D351" s="92"/>
      <c r="E351" s="93"/>
    </row>
    <row r="352" spans="1:5" s="99" customFormat="1" ht="24" x14ac:dyDescent="0.2">
      <c r="A352" s="79" t="s">
        <v>917</v>
      </c>
      <c r="B352" s="80" t="s">
        <v>918</v>
      </c>
      <c r="C352" s="81" t="s">
        <v>917</v>
      </c>
      <c r="D352" s="76">
        <f>SUM(D353:D356)</f>
        <v>0</v>
      </c>
      <c r="E352" s="98">
        <f>SUM(E353:E356)</f>
        <v>0</v>
      </c>
    </row>
    <row r="353" spans="1:5" s="99" customFormat="1" ht="12.75" customHeight="1" x14ac:dyDescent="0.2">
      <c r="A353" s="79" t="s">
        <v>919</v>
      </c>
      <c r="B353" s="80" t="s">
        <v>920</v>
      </c>
      <c r="C353" s="81" t="s">
        <v>919</v>
      </c>
      <c r="D353" s="92"/>
      <c r="E353" s="93"/>
    </row>
    <row r="354" spans="1:5" s="99" customFormat="1" ht="12.75" customHeight="1" x14ac:dyDescent="0.2">
      <c r="A354" s="79" t="s">
        <v>921</v>
      </c>
      <c r="B354" s="80" t="s">
        <v>922</v>
      </c>
      <c r="C354" s="81" t="s">
        <v>921</v>
      </c>
      <c r="D354" s="92"/>
      <c r="E354" s="93"/>
    </row>
    <row r="355" spans="1:5" s="99" customFormat="1" ht="12.75" customHeight="1" x14ac:dyDescent="0.2">
      <c r="A355" s="79" t="s">
        <v>923</v>
      </c>
      <c r="B355" s="80" t="s">
        <v>924</v>
      </c>
      <c r="C355" s="81" t="s">
        <v>923</v>
      </c>
      <c r="D355" s="92"/>
      <c r="E355" s="93"/>
    </row>
    <row r="356" spans="1:5" s="99" customFormat="1" ht="12.75" customHeight="1" x14ac:dyDescent="0.2">
      <c r="A356" s="79" t="s">
        <v>925</v>
      </c>
      <c r="B356" s="80" t="s">
        <v>926</v>
      </c>
      <c r="C356" s="81" t="s">
        <v>925</v>
      </c>
      <c r="D356" s="92"/>
      <c r="E356" s="93"/>
    </row>
    <row r="357" spans="1:5" s="99" customFormat="1" ht="24" x14ac:dyDescent="0.2">
      <c r="A357" s="79" t="s">
        <v>927</v>
      </c>
      <c r="B357" s="80" t="s">
        <v>928</v>
      </c>
      <c r="C357" s="81" t="s">
        <v>927</v>
      </c>
      <c r="D357" s="76">
        <f>SUM(D358:D365)</f>
        <v>0</v>
      </c>
      <c r="E357" s="98">
        <f>SUM(E358:E365)</f>
        <v>0</v>
      </c>
    </row>
    <row r="358" spans="1:5" s="99" customFormat="1" ht="24" x14ac:dyDescent="0.2">
      <c r="A358" s="79">
        <v>16381</v>
      </c>
      <c r="B358" s="80" t="s">
        <v>929</v>
      </c>
      <c r="C358" s="81">
        <v>16381</v>
      </c>
      <c r="D358" s="92"/>
      <c r="E358" s="93"/>
    </row>
    <row r="359" spans="1:5" s="99" customFormat="1" ht="24" x14ac:dyDescent="0.2">
      <c r="A359" s="79">
        <v>16382</v>
      </c>
      <c r="B359" s="80" t="s">
        <v>930</v>
      </c>
      <c r="C359" s="81">
        <v>16382</v>
      </c>
      <c r="D359" s="92"/>
      <c r="E359" s="93"/>
    </row>
    <row r="360" spans="1:5" s="99" customFormat="1" ht="24" x14ac:dyDescent="0.2">
      <c r="A360" s="79" t="s">
        <v>931</v>
      </c>
      <c r="B360" s="80" t="s">
        <v>932</v>
      </c>
      <c r="C360" s="81" t="s">
        <v>931</v>
      </c>
      <c r="D360" s="92"/>
      <c r="E360" s="93"/>
    </row>
    <row r="361" spans="1:5" s="99" customFormat="1" ht="24" x14ac:dyDescent="0.2">
      <c r="A361" s="79" t="s">
        <v>933</v>
      </c>
      <c r="B361" s="80" t="s">
        <v>934</v>
      </c>
      <c r="C361" s="81" t="s">
        <v>933</v>
      </c>
      <c r="D361" s="92"/>
      <c r="E361" s="93"/>
    </row>
    <row r="362" spans="1:5" s="99" customFormat="1" ht="24" x14ac:dyDescent="0.2">
      <c r="A362" s="79" t="s">
        <v>935</v>
      </c>
      <c r="B362" s="80" t="s">
        <v>936</v>
      </c>
      <c r="C362" s="81" t="s">
        <v>935</v>
      </c>
      <c r="D362" s="92"/>
      <c r="E362" s="93"/>
    </row>
    <row r="363" spans="1:5" s="99" customFormat="1" ht="24" x14ac:dyDescent="0.2">
      <c r="A363" s="79" t="s">
        <v>937</v>
      </c>
      <c r="B363" s="80" t="s">
        <v>938</v>
      </c>
      <c r="C363" s="81" t="s">
        <v>937</v>
      </c>
      <c r="D363" s="92"/>
      <c r="E363" s="93"/>
    </row>
    <row r="364" spans="1:5" s="99" customFormat="1" ht="24" x14ac:dyDescent="0.2">
      <c r="A364" s="79" t="s">
        <v>939</v>
      </c>
      <c r="B364" s="80" t="s">
        <v>940</v>
      </c>
      <c r="C364" s="81" t="s">
        <v>939</v>
      </c>
      <c r="D364" s="92"/>
      <c r="E364" s="93"/>
    </row>
    <row r="365" spans="1:5" s="99" customFormat="1" ht="24" x14ac:dyDescent="0.2">
      <c r="A365" s="79" t="s">
        <v>941</v>
      </c>
      <c r="B365" s="80" t="s">
        <v>942</v>
      </c>
      <c r="C365" s="81" t="s">
        <v>941</v>
      </c>
      <c r="D365" s="92"/>
      <c r="E365" s="93"/>
    </row>
    <row r="366" spans="1:5" s="77" customFormat="1" x14ac:dyDescent="0.2">
      <c r="A366" s="79" t="s">
        <v>943</v>
      </c>
      <c r="B366" s="80" t="s">
        <v>944</v>
      </c>
      <c r="C366" s="81" t="s">
        <v>943</v>
      </c>
      <c r="D366" s="92"/>
      <c r="E366" s="93"/>
    </row>
    <row r="367" spans="1:5" s="77" customFormat="1" ht="24" x14ac:dyDescent="0.2">
      <c r="A367" s="79">
        <v>2368</v>
      </c>
      <c r="B367" s="80" t="s">
        <v>945</v>
      </c>
      <c r="C367" s="81">
        <v>2368</v>
      </c>
      <c r="D367" s="76">
        <f>SUM(D368:D369)</f>
        <v>0</v>
      </c>
      <c r="E367" s="98">
        <f>SUM(E368:E369)</f>
        <v>0</v>
      </c>
    </row>
    <row r="368" spans="1:5" s="77" customFormat="1" ht="12.75" customHeight="1" x14ac:dyDescent="0.2">
      <c r="A368" s="79">
        <v>23681</v>
      </c>
      <c r="B368" s="80" t="s">
        <v>946</v>
      </c>
      <c r="C368" s="81">
        <v>23681</v>
      </c>
      <c r="D368" s="92"/>
      <c r="E368" s="93"/>
    </row>
    <row r="369" spans="1:5" s="77" customFormat="1" ht="12.75" customHeight="1" x14ac:dyDescent="0.2">
      <c r="A369" s="79">
        <v>23682</v>
      </c>
      <c r="B369" s="80" t="s">
        <v>947</v>
      </c>
      <c r="C369" s="81">
        <v>23682</v>
      </c>
      <c r="D369" s="92"/>
      <c r="E369" s="93"/>
    </row>
    <row r="370" spans="1:5" s="100" customFormat="1" ht="12.75" customHeight="1" x14ac:dyDescent="0.2">
      <c r="A370" s="79" t="s">
        <v>948</v>
      </c>
      <c r="B370" s="80" t="s">
        <v>949</v>
      </c>
      <c r="C370" s="81" t="s">
        <v>948</v>
      </c>
      <c r="D370" s="92"/>
      <c r="E370" s="93"/>
    </row>
    <row r="371" spans="1:5" s="100" customFormat="1" ht="12.75" customHeight="1" x14ac:dyDescent="0.2">
      <c r="A371" s="79" t="s">
        <v>950</v>
      </c>
      <c r="B371" s="80" t="s">
        <v>951</v>
      </c>
      <c r="C371" s="81" t="s">
        <v>950</v>
      </c>
      <c r="D371" s="76">
        <f>D372+D374</f>
        <v>0</v>
      </c>
      <c r="E371" s="98">
        <f>E372+E374</f>
        <v>0</v>
      </c>
    </row>
    <row r="372" spans="1:5" s="77" customFormat="1" ht="12.75" customHeight="1" x14ac:dyDescent="0.2">
      <c r="A372" s="79" t="s">
        <v>952</v>
      </c>
      <c r="B372" s="80" t="s">
        <v>953</v>
      </c>
      <c r="C372" s="81" t="s">
        <v>952</v>
      </c>
      <c r="D372" s="76">
        <f>D373</f>
        <v>0</v>
      </c>
      <c r="E372" s="76">
        <f>E373</f>
        <v>0</v>
      </c>
    </row>
    <row r="373" spans="1:5" s="99" customFormat="1" ht="12.75" customHeight="1" x14ac:dyDescent="0.2">
      <c r="A373" s="79">
        <v>27511</v>
      </c>
      <c r="B373" s="80" t="s">
        <v>954</v>
      </c>
      <c r="C373" s="81">
        <v>27511</v>
      </c>
      <c r="D373" s="92"/>
      <c r="E373" s="93"/>
    </row>
    <row r="374" spans="1:5" s="100" customFormat="1" ht="24" x14ac:dyDescent="0.2">
      <c r="A374" s="79" t="s">
        <v>955</v>
      </c>
      <c r="B374" s="80" t="s">
        <v>956</v>
      </c>
      <c r="C374" s="81" t="s">
        <v>955</v>
      </c>
      <c r="D374" s="76">
        <f>SUM(D375:D382)</f>
        <v>0</v>
      </c>
      <c r="E374" s="98">
        <f>SUM(E375:E382)</f>
        <v>0</v>
      </c>
    </row>
    <row r="375" spans="1:5" s="99" customFormat="1" ht="12.75" customHeight="1" x14ac:dyDescent="0.2">
      <c r="A375" s="79">
        <v>27521</v>
      </c>
      <c r="B375" s="84" t="s">
        <v>957</v>
      </c>
      <c r="C375" s="81">
        <v>27521</v>
      </c>
      <c r="D375" s="92"/>
      <c r="E375" s="93"/>
    </row>
    <row r="376" spans="1:5" s="99" customFormat="1" ht="12.75" customHeight="1" x14ac:dyDescent="0.2">
      <c r="A376" s="79">
        <v>27522</v>
      </c>
      <c r="B376" s="84" t="s">
        <v>958</v>
      </c>
      <c r="C376" s="81">
        <v>27522</v>
      </c>
      <c r="D376" s="92"/>
      <c r="E376" s="93"/>
    </row>
    <row r="377" spans="1:5" s="99" customFormat="1" ht="12.75" customHeight="1" x14ac:dyDescent="0.2">
      <c r="A377" s="79">
        <v>27523</v>
      </c>
      <c r="B377" s="84" t="s">
        <v>959</v>
      </c>
      <c r="C377" s="81">
        <v>27523</v>
      </c>
      <c r="D377" s="92"/>
      <c r="E377" s="93"/>
    </row>
    <row r="378" spans="1:5" s="99" customFormat="1" ht="12.75" customHeight="1" x14ac:dyDescent="0.2">
      <c r="A378" s="79">
        <v>27524</v>
      </c>
      <c r="B378" s="84" t="s">
        <v>960</v>
      </c>
      <c r="C378" s="81">
        <v>27524</v>
      </c>
      <c r="D378" s="92"/>
      <c r="E378" s="93"/>
    </row>
    <row r="379" spans="1:5" s="99" customFormat="1" ht="12.75" customHeight="1" x14ac:dyDescent="0.2">
      <c r="A379" s="79">
        <v>27525</v>
      </c>
      <c r="B379" s="84" t="s">
        <v>961</v>
      </c>
      <c r="C379" s="81">
        <v>27525</v>
      </c>
      <c r="D379" s="92"/>
      <c r="E379" s="93"/>
    </row>
    <row r="380" spans="1:5" s="99" customFormat="1" ht="24" x14ac:dyDescent="0.2">
      <c r="A380" s="79">
        <v>27526</v>
      </c>
      <c r="B380" s="84" t="s">
        <v>962</v>
      </c>
      <c r="C380" s="81">
        <v>27526</v>
      </c>
      <c r="D380" s="92"/>
      <c r="E380" s="93"/>
    </row>
    <row r="381" spans="1:5" s="99" customFormat="1" x14ac:dyDescent="0.2">
      <c r="A381" s="79">
        <v>27527</v>
      </c>
      <c r="B381" s="84" t="s">
        <v>963</v>
      </c>
      <c r="C381" s="81">
        <v>27527</v>
      </c>
      <c r="D381" s="92"/>
      <c r="E381" s="93"/>
    </row>
    <row r="382" spans="1:5" s="99" customFormat="1" ht="12.75" customHeight="1" x14ac:dyDescent="0.2">
      <c r="A382" s="79">
        <v>27528</v>
      </c>
      <c r="B382" s="84" t="s">
        <v>964</v>
      </c>
      <c r="C382" s="81">
        <v>27528</v>
      </c>
      <c r="D382" s="92"/>
      <c r="E382" s="93"/>
    </row>
    <row r="383" spans="1:5" s="101" customFormat="1" ht="12.75" customHeight="1" x14ac:dyDescent="0.2">
      <c r="A383" s="79">
        <v>27611</v>
      </c>
      <c r="B383" s="84" t="s">
        <v>965</v>
      </c>
      <c r="C383" s="81">
        <v>27611</v>
      </c>
      <c r="D383" s="92"/>
      <c r="E383" s="93"/>
    </row>
    <row r="384" spans="1:5" s="101" customFormat="1" ht="12.75" customHeight="1" x14ac:dyDescent="0.2">
      <c r="A384" s="79" t="s">
        <v>966</v>
      </c>
      <c r="B384" s="84" t="s">
        <v>967</v>
      </c>
      <c r="C384" s="81" t="s">
        <v>966</v>
      </c>
      <c r="D384" s="92"/>
      <c r="E384" s="93"/>
    </row>
    <row r="385" spans="1:5" s="77" customFormat="1" ht="24" x14ac:dyDescent="0.2">
      <c r="A385" s="79">
        <v>9367</v>
      </c>
      <c r="B385" s="80" t="s">
        <v>968</v>
      </c>
      <c r="C385" s="81">
        <v>9367</v>
      </c>
      <c r="D385" s="76">
        <f>SUM(D386:D394)</f>
        <v>0</v>
      </c>
      <c r="E385" s="98">
        <f>SUM(E386:E394)</f>
        <v>0</v>
      </c>
    </row>
    <row r="386" spans="1:5" s="77" customFormat="1" ht="24" x14ac:dyDescent="0.2">
      <c r="A386" s="79">
        <v>93671</v>
      </c>
      <c r="B386" s="80" t="s">
        <v>969</v>
      </c>
      <c r="C386" s="81">
        <v>93671</v>
      </c>
      <c r="D386" s="92"/>
      <c r="E386" s="93"/>
    </row>
    <row r="387" spans="1:5" s="77" customFormat="1" ht="24" x14ac:dyDescent="0.2">
      <c r="A387" s="79">
        <v>93672</v>
      </c>
      <c r="B387" s="80" t="s">
        <v>970</v>
      </c>
      <c r="C387" s="81">
        <v>93672</v>
      </c>
      <c r="D387" s="92"/>
      <c r="E387" s="93"/>
    </row>
    <row r="388" spans="1:5" s="77" customFormat="1" ht="24" x14ac:dyDescent="0.2">
      <c r="A388" s="79">
        <v>93673</v>
      </c>
      <c r="B388" s="80" t="s">
        <v>971</v>
      </c>
      <c r="C388" s="81">
        <v>93673</v>
      </c>
      <c r="D388" s="92"/>
      <c r="E388" s="93"/>
    </row>
    <row r="389" spans="1:5" s="77" customFormat="1" ht="24" x14ac:dyDescent="0.2">
      <c r="A389" s="79">
        <v>93674</v>
      </c>
      <c r="B389" s="80" t="s">
        <v>972</v>
      </c>
      <c r="C389" s="81">
        <v>93674</v>
      </c>
      <c r="D389" s="92"/>
      <c r="E389" s="93"/>
    </row>
    <row r="390" spans="1:5" s="77" customFormat="1" ht="24" x14ac:dyDescent="0.2">
      <c r="A390" s="79">
        <v>93675</v>
      </c>
      <c r="B390" s="80" t="s">
        <v>973</v>
      </c>
      <c r="C390" s="81">
        <v>93675</v>
      </c>
      <c r="D390" s="92"/>
      <c r="E390" s="93"/>
    </row>
    <row r="391" spans="1:5" s="77" customFormat="1" ht="24" x14ac:dyDescent="0.2">
      <c r="A391" s="79">
        <v>93676</v>
      </c>
      <c r="B391" s="80" t="s">
        <v>974</v>
      </c>
      <c r="C391" s="81">
        <v>93676</v>
      </c>
      <c r="D391" s="92"/>
      <c r="E391" s="93"/>
    </row>
    <row r="392" spans="1:5" s="77" customFormat="1" ht="24" x14ac:dyDescent="0.2">
      <c r="A392" s="79">
        <v>93677</v>
      </c>
      <c r="B392" s="80" t="s">
        <v>975</v>
      </c>
      <c r="C392" s="81">
        <v>93677</v>
      </c>
      <c r="D392" s="92"/>
      <c r="E392" s="93"/>
    </row>
    <row r="393" spans="1:5" s="77" customFormat="1" ht="24" x14ac:dyDescent="0.2">
      <c r="A393" s="79">
        <v>93678</v>
      </c>
      <c r="B393" s="80" t="s">
        <v>976</v>
      </c>
      <c r="C393" s="81">
        <v>93678</v>
      </c>
      <c r="D393" s="92"/>
      <c r="E393" s="93"/>
    </row>
    <row r="394" spans="1:5" s="77" customFormat="1" ht="24" x14ac:dyDescent="0.2">
      <c r="A394" s="79">
        <v>93679</v>
      </c>
      <c r="B394" s="80" t="s">
        <v>977</v>
      </c>
      <c r="C394" s="81">
        <v>93679</v>
      </c>
      <c r="D394" s="92"/>
      <c r="E394" s="93"/>
    </row>
    <row r="395" spans="1:5" s="77" customFormat="1" ht="24" x14ac:dyDescent="0.2">
      <c r="A395" s="79">
        <v>9368</v>
      </c>
      <c r="B395" s="80" t="s">
        <v>978</v>
      </c>
      <c r="C395" s="81">
        <v>9368</v>
      </c>
      <c r="D395" s="76">
        <f>SUM(D396:D404)</f>
        <v>0</v>
      </c>
      <c r="E395" s="98">
        <f>SUM(E396:E404)</f>
        <v>0</v>
      </c>
    </row>
    <row r="396" spans="1:5" s="77" customFormat="1" ht="24" x14ac:dyDescent="0.2">
      <c r="A396" s="79">
        <v>93681</v>
      </c>
      <c r="B396" s="80" t="s">
        <v>979</v>
      </c>
      <c r="C396" s="81">
        <v>93681</v>
      </c>
      <c r="D396" s="92"/>
      <c r="E396" s="93"/>
    </row>
    <row r="397" spans="1:5" s="77" customFormat="1" ht="24" x14ac:dyDescent="0.2">
      <c r="A397" s="79">
        <v>93682</v>
      </c>
      <c r="B397" s="80" t="s">
        <v>980</v>
      </c>
      <c r="C397" s="81">
        <v>93682</v>
      </c>
      <c r="D397" s="92"/>
      <c r="E397" s="93"/>
    </row>
    <row r="398" spans="1:5" s="77" customFormat="1" ht="24" x14ac:dyDescent="0.2">
      <c r="A398" s="79">
        <v>93683</v>
      </c>
      <c r="B398" s="80" t="s">
        <v>981</v>
      </c>
      <c r="C398" s="81">
        <v>93683</v>
      </c>
      <c r="D398" s="92"/>
      <c r="E398" s="93"/>
    </row>
    <row r="399" spans="1:5" s="77" customFormat="1" ht="24" x14ac:dyDescent="0.2">
      <c r="A399" s="79">
        <v>93684</v>
      </c>
      <c r="B399" s="80" t="s">
        <v>982</v>
      </c>
      <c r="C399" s="81">
        <v>93684</v>
      </c>
      <c r="D399" s="92"/>
      <c r="E399" s="93"/>
    </row>
    <row r="400" spans="1:5" s="77" customFormat="1" ht="24" x14ac:dyDescent="0.2">
      <c r="A400" s="79">
        <v>93685</v>
      </c>
      <c r="B400" s="80" t="s">
        <v>983</v>
      </c>
      <c r="C400" s="81">
        <v>93685</v>
      </c>
      <c r="D400" s="92"/>
      <c r="E400" s="93"/>
    </row>
    <row r="401" spans="1:5" s="77" customFormat="1" ht="24" x14ac:dyDescent="0.2">
      <c r="A401" s="79">
        <v>93686</v>
      </c>
      <c r="B401" s="80" t="s">
        <v>984</v>
      </c>
      <c r="C401" s="81">
        <v>93686</v>
      </c>
      <c r="D401" s="92"/>
      <c r="E401" s="93"/>
    </row>
    <row r="402" spans="1:5" s="77" customFormat="1" ht="24" x14ac:dyDescent="0.2">
      <c r="A402" s="79">
        <v>93687</v>
      </c>
      <c r="B402" s="80" t="s">
        <v>985</v>
      </c>
      <c r="C402" s="81">
        <v>93687</v>
      </c>
      <c r="D402" s="92"/>
      <c r="E402" s="93"/>
    </row>
    <row r="403" spans="1:5" s="77" customFormat="1" ht="24" x14ac:dyDescent="0.2">
      <c r="A403" s="79">
        <v>93688</v>
      </c>
      <c r="B403" s="80" t="s">
        <v>986</v>
      </c>
      <c r="C403" s="81">
        <v>93688</v>
      </c>
      <c r="D403" s="92"/>
      <c r="E403" s="93"/>
    </row>
    <row r="404" spans="1:5" s="77" customFormat="1" ht="24" x14ac:dyDescent="0.2">
      <c r="A404" s="79">
        <v>93689</v>
      </c>
      <c r="B404" s="80" t="s">
        <v>987</v>
      </c>
      <c r="C404" s="81">
        <v>93689</v>
      </c>
      <c r="D404" s="92"/>
      <c r="E404" s="93"/>
    </row>
    <row r="405" spans="1:5" s="100" customFormat="1" x14ac:dyDescent="0.2">
      <c r="A405" s="79">
        <v>9631</v>
      </c>
      <c r="B405" s="80" t="s">
        <v>988</v>
      </c>
      <c r="C405" s="81">
        <v>9631</v>
      </c>
      <c r="D405" s="76">
        <f>SUM(D406:D409)</f>
        <v>0</v>
      </c>
      <c r="E405" s="98">
        <f>SUM(E406:E409)</f>
        <v>0</v>
      </c>
    </row>
    <row r="406" spans="1:5" s="77" customFormat="1" x14ac:dyDescent="0.2">
      <c r="A406" s="79">
        <v>96311</v>
      </c>
      <c r="B406" s="80" t="s">
        <v>989</v>
      </c>
      <c r="C406" s="81">
        <v>96311</v>
      </c>
      <c r="D406" s="92"/>
      <c r="E406" s="93"/>
    </row>
    <row r="407" spans="1:5" s="77" customFormat="1" x14ac:dyDescent="0.2">
      <c r="A407" s="79">
        <v>96312</v>
      </c>
      <c r="B407" s="80" t="s">
        <v>270</v>
      </c>
      <c r="C407" s="81">
        <v>96312</v>
      </c>
      <c r="D407" s="92"/>
      <c r="E407" s="93"/>
    </row>
    <row r="408" spans="1:5" s="77" customFormat="1" x14ac:dyDescent="0.2">
      <c r="A408" s="79">
        <v>96313</v>
      </c>
      <c r="B408" s="80" t="s">
        <v>266</v>
      </c>
      <c r="C408" s="81">
        <v>96313</v>
      </c>
      <c r="D408" s="92"/>
      <c r="E408" s="93"/>
    </row>
    <row r="409" spans="1:5" s="77" customFormat="1" x14ac:dyDescent="0.2">
      <c r="A409" s="79">
        <v>96314</v>
      </c>
      <c r="B409" s="80" t="s">
        <v>990</v>
      </c>
      <c r="C409" s="81">
        <v>96314</v>
      </c>
      <c r="D409" s="92"/>
      <c r="E409" s="93"/>
    </row>
    <row r="410" spans="1:5" s="77" customFormat="1" ht="24" x14ac:dyDescent="0.2">
      <c r="A410" s="79" t="s">
        <v>869</v>
      </c>
      <c r="B410" s="80" t="s">
        <v>991</v>
      </c>
      <c r="C410" s="81" t="s">
        <v>992</v>
      </c>
      <c r="D410" s="76">
        <f>SUM(D411:D414)</f>
        <v>0</v>
      </c>
      <c r="E410" s="98">
        <f>SUM(E411:E414)</f>
        <v>0</v>
      </c>
    </row>
    <row r="411" spans="1:5" s="77" customFormat="1" x14ac:dyDescent="0.2">
      <c r="A411" s="79">
        <v>96321</v>
      </c>
      <c r="B411" s="80" t="s">
        <v>871</v>
      </c>
      <c r="C411" s="81" t="s">
        <v>993</v>
      </c>
      <c r="D411" s="92"/>
      <c r="E411" s="93"/>
    </row>
    <row r="412" spans="1:5" s="77" customFormat="1" x14ac:dyDescent="0.2">
      <c r="A412" s="79">
        <v>96322</v>
      </c>
      <c r="B412" s="80" t="s">
        <v>872</v>
      </c>
      <c r="C412" s="81" t="s">
        <v>994</v>
      </c>
      <c r="D412" s="92"/>
      <c r="E412" s="93"/>
    </row>
    <row r="413" spans="1:5" s="77" customFormat="1" x14ac:dyDescent="0.2">
      <c r="A413" s="79">
        <v>96323</v>
      </c>
      <c r="B413" s="80" t="s">
        <v>873</v>
      </c>
      <c r="C413" s="81" t="s">
        <v>995</v>
      </c>
      <c r="D413" s="92"/>
      <c r="E413" s="93"/>
    </row>
    <row r="414" spans="1:5" s="77" customFormat="1" x14ac:dyDescent="0.2">
      <c r="A414" s="79">
        <v>96324</v>
      </c>
      <c r="B414" s="80" t="s">
        <v>280</v>
      </c>
      <c r="C414" s="81" t="s">
        <v>996</v>
      </c>
      <c r="D414" s="92"/>
      <c r="E414" s="93"/>
    </row>
    <row r="415" spans="1:5" s="77" customFormat="1" ht="12" customHeight="1" x14ac:dyDescent="0.2">
      <c r="A415" s="79" t="s">
        <v>874</v>
      </c>
      <c r="B415" s="80" t="s">
        <v>997</v>
      </c>
      <c r="C415" s="81" t="s">
        <v>998</v>
      </c>
      <c r="D415" s="76">
        <f>SUM(D416:D423)</f>
        <v>0</v>
      </c>
      <c r="E415" s="98">
        <f>SUM(E416:E423)</f>
        <v>0</v>
      </c>
    </row>
    <row r="416" spans="1:5" s="77" customFormat="1" x14ac:dyDescent="0.2">
      <c r="A416" s="79">
        <v>96381</v>
      </c>
      <c r="B416" s="80" t="s">
        <v>287</v>
      </c>
      <c r="C416" s="81" t="s">
        <v>999</v>
      </c>
      <c r="D416" s="92"/>
      <c r="E416" s="93"/>
    </row>
    <row r="417" spans="1:5" s="77" customFormat="1" ht="24" x14ac:dyDescent="0.2">
      <c r="A417" s="79">
        <v>96382</v>
      </c>
      <c r="B417" s="80" t="s">
        <v>297</v>
      </c>
      <c r="C417" s="81" t="s">
        <v>1000</v>
      </c>
      <c r="D417" s="92"/>
      <c r="E417" s="93"/>
    </row>
    <row r="418" spans="1:5" s="77" customFormat="1" x14ac:dyDescent="0.2">
      <c r="A418" s="79" t="s">
        <v>876</v>
      </c>
      <c r="B418" s="80" t="s">
        <v>289</v>
      </c>
      <c r="C418" s="81" t="s">
        <v>1001</v>
      </c>
      <c r="D418" s="92"/>
      <c r="E418" s="93"/>
    </row>
    <row r="419" spans="1:5" s="77" customFormat="1" x14ac:dyDescent="0.2">
      <c r="A419" s="79" t="s">
        <v>877</v>
      </c>
      <c r="B419" s="80" t="s">
        <v>299</v>
      </c>
      <c r="C419" s="81" t="s">
        <v>1002</v>
      </c>
      <c r="D419" s="92"/>
      <c r="E419" s="93"/>
    </row>
    <row r="420" spans="1:5" s="77" customFormat="1" ht="24" x14ac:dyDescent="0.2">
      <c r="A420" s="79">
        <v>96385</v>
      </c>
      <c r="B420" s="80" t="s">
        <v>291</v>
      </c>
      <c r="C420" s="81" t="s">
        <v>1003</v>
      </c>
      <c r="D420" s="92"/>
      <c r="E420" s="93"/>
    </row>
    <row r="421" spans="1:5" s="77" customFormat="1" ht="24" x14ac:dyDescent="0.2">
      <c r="A421" s="79">
        <v>96386</v>
      </c>
      <c r="B421" s="80" t="s">
        <v>301</v>
      </c>
      <c r="C421" s="81" t="s">
        <v>1004</v>
      </c>
      <c r="D421" s="92"/>
      <c r="E421" s="93"/>
    </row>
    <row r="422" spans="1:5" s="77" customFormat="1" ht="24" x14ac:dyDescent="0.2">
      <c r="A422" s="79">
        <v>96387</v>
      </c>
      <c r="B422" s="80" t="s">
        <v>878</v>
      </c>
      <c r="C422" s="81" t="s">
        <v>1005</v>
      </c>
      <c r="D422" s="92"/>
      <c r="E422" s="93"/>
    </row>
    <row r="423" spans="1:5" s="77" customFormat="1" ht="24" x14ac:dyDescent="0.2">
      <c r="A423" s="94">
        <v>96388</v>
      </c>
      <c r="B423" s="95" t="s">
        <v>879</v>
      </c>
      <c r="C423" s="96" t="s">
        <v>1006</v>
      </c>
      <c r="D423" s="92"/>
      <c r="E423" s="93"/>
    </row>
    <row r="424" spans="1:5" ht="36.75" customHeight="1" x14ac:dyDescent="0.2">
      <c r="A424" s="168" t="s">
        <v>1007</v>
      </c>
      <c r="B424" s="169"/>
      <c r="C424" s="69"/>
      <c r="D424" s="70" t="s">
        <v>881</v>
      </c>
      <c r="E424" s="71" t="s">
        <v>882</v>
      </c>
    </row>
    <row r="425" spans="1:5" s="77" customFormat="1" ht="24" x14ac:dyDescent="0.2">
      <c r="A425" s="79">
        <v>99171</v>
      </c>
      <c r="B425" s="84" t="s">
        <v>1008</v>
      </c>
      <c r="C425" s="81">
        <v>99171</v>
      </c>
      <c r="D425" s="82"/>
      <c r="E425" s="93"/>
    </row>
    <row r="426" spans="1:5" s="77" customFormat="1" ht="24" x14ac:dyDescent="0.2">
      <c r="A426" s="94">
        <v>99653</v>
      </c>
      <c r="B426" s="95" t="s">
        <v>1009</v>
      </c>
      <c r="C426" s="96">
        <v>99653</v>
      </c>
      <c r="D426" s="102"/>
      <c r="E426" s="10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BAFAD22-DADD-43FB-9AC3-66F6A4F725CC}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FCD0E-EF0B-4113-823F-75BE64D7B42E}">
  <sheetPr>
    <pageSetUpPr fitToPage="1"/>
  </sheetPr>
  <dimension ref="A1:J58"/>
  <sheetViews>
    <sheetView topLeftCell="A13" workbookViewId="0">
      <selection activeCell="B37" sqref="B37"/>
    </sheetView>
  </sheetViews>
  <sheetFormatPr defaultRowHeight="15" x14ac:dyDescent="0.25"/>
  <cols>
    <col min="1" max="1" width="5.5703125" style="25" customWidth="1"/>
    <col min="2" max="2" width="19.7109375" style="25" customWidth="1"/>
    <col min="3" max="3" width="5" style="25" customWidth="1"/>
    <col min="4" max="4" width="22.28515625" style="25" customWidth="1"/>
    <col min="5" max="5" width="17.85546875" style="25" customWidth="1"/>
    <col min="6" max="6" width="18.5703125" style="25" customWidth="1"/>
    <col min="7" max="9" width="18.42578125" style="25" customWidth="1"/>
    <col min="10" max="10" width="18" style="25" customWidth="1"/>
    <col min="11" max="256" width="9.140625" style="25"/>
    <col min="257" max="257" width="5.5703125" style="25" customWidth="1"/>
    <col min="258" max="258" width="19.7109375" style="25" customWidth="1"/>
    <col min="259" max="259" width="5" style="25" customWidth="1"/>
    <col min="260" max="260" width="22.28515625" style="25" customWidth="1"/>
    <col min="261" max="261" width="17.85546875" style="25" customWidth="1"/>
    <col min="262" max="262" width="18.5703125" style="25" customWidth="1"/>
    <col min="263" max="265" width="18.42578125" style="25" customWidth="1"/>
    <col min="266" max="266" width="18" style="25" customWidth="1"/>
    <col min="267" max="512" width="9.140625" style="25"/>
    <col min="513" max="513" width="5.5703125" style="25" customWidth="1"/>
    <col min="514" max="514" width="19.7109375" style="25" customWidth="1"/>
    <col min="515" max="515" width="5" style="25" customWidth="1"/>
    <col min="516" max="516" width="22.28515625" style="25" customWidth="1"/>
    <col min="517" max="517" width="17.85546875" style="25" customWidth="1"/>
    <col min="518" max="518" width="18.5703125" style="25" customWidth="1"/>
    <col min="519" max="521" width="18.42578125" style="25" customWidth="1"/>
    <col min="522" max="522" width="18" style="25" customWidth="1"/>
    <col min="523" max="768" width="9.140625" style="25"/>
    <col min="769" max="769" width="5.5703125" style="25" customWidth="1"/>
    <col min="770" max="770" width="19.7109375" style="25" customWidth="1"/>
    <col min="771" max="771" width="5" style="25" customWidth="1"/>
    <col min="772" max="772" width="22.28515625" style="25" customWidth="1"/>
    <col min="773" max="773" width="17.85546875" style="25" customWidth="1"/>
    <col min="774" max="774" width="18.5703125" style="25" customWidth="1"/>
    <col min="775" max="777" width="18.42578125" style="25" customWidth="1"/>
    <col min="778" max="778" width="18" style="25" customWidth="1"/>
    <col min="779" max="1024" width="9.140625" style="25"/>
    <col min="1025" max="1025" width="5.5703125" style="25" customWidth="1"/>
    <col min="1026" max="1026" width="19.7109375" style="25" customWidth="1"/>
    <col min="1027" max="1027" width="5" style="25" customWidth="1"/>
    <col min="1028" max="1028" width="22.28515625" style="25" customWidth="1"/>
    <col min="1029" max="1029" width="17.85546875" style="25" customWidth="1"/>
    <col min="1030" max="1030" width="18.5703125" style="25" customWidth="1"/>
    <col min="1031" max="1033" width="18.42578125" style="25" customWidth="1"/>
    <col min="1034" max="1034" width="18" style="25" customWidth="1"/>
    <col min="1035" max="1280" width="9.140625" style="25"/>
    <col min="1281" max="1281" width="5.5703125" style="25" customWidth="1"/>
    <col min="1282" max="1282" width="19.7109375" style="25" customWidth="1"/>
    <col min="1283" max="1283" width="5" style="25" customWidth="1"/>
    <col min="1284" max="1284" width="22.28515625" style="25" customWidth="1"/>
    <col min="1285" max="1285" width="17.85546875" style="25" customWidth="1"/>
    <col min="1286" max="1286" width="18.5703125" style="25" customWidth="1"/>
    <col min="1287" max="1289" width="18.42578125" style="25" customWidth="1"/>
    <col min="1290" max="1290" width="18" style="25" customWidth="1"/>
    <col min="1291" max="1536" width="9.140625" style="25"/>
    <col min="1537" max="1537" width="5.5703125" style="25" customWidth="1"/>
    <col min="1538" max="1538" width="19.7109375" style="25" customWidth="1"/>
    <col min="1539" max="1539" width="5" style="25" customWidth="1"/>
    <col min="1540" max="1540" width="22.28515625" style="25" customWidth="1"/>
    <col min="1541" max="1541" width="17.85546875" style="25" customWidth="1"/>
    <col min="1542" max="1542" width="18.5703125" style="25" customWidth="1"/>
    <col min="1543" max="1545" width="18.42578125" style="25" customWidth="1"/>
    <col min="1546" max="1546" width="18" style="25" customWidth="1"/>
    <col min="1547" max="1792" width="9.140625" style="25"/>
    <col min="1793" max="1793" width="5.5703125" style="25" customWidth="1"/>
    <col min="1794" max="1794" width="19.7109375" style="25" customWidth="1"/>
    <col min="1795" max="1795" width="5" style="25" customWidth="1"/>
    <col min="1796" max="1796" width="22.28515625" style="25" customWidth="1"/>
    <col min="1797" max="1797" width="17.85546875" style="25" customWidth="1"/>
    <col min="1798" max="1798" width="18.5703125" style="25" customWidth="1"/>
    <col min="1799" max="1801" width="18.42578125" style="25" customWidth="1"/>
    <col min="1802" max="1802" width="18" style="25" customWidth="1"/>
    <col min="1803" max="2048" width="9.140625" style="25"/>
    <col min="2049" max="2049" width="5.5703125" style="25" customWidth="1"/>
    <col min="2050" max="2050" width="19.7109375" style="25" customWidth="1"/>
    <col min="2051" max="2051" width="5" style="25" customWidth="1"/>
    <col min="2052" max="2052" width="22.28515625" style="25" customWidth="1"/>
    <col min="2053" max="2053" width="17.85546875" style="25" customWidth="1"/>
    <col min="2054" max="2054" width="18.5703125" style="25" customWidth="1"/>
    <col min="2055" max="2057" width="18.42578125" style="25" customWidth="1"/>
    <col min="2058" max="2058" width="18" style="25" customWidth="1"/>
    <col min="2059" max="2304" width="9.140625" style="25"/>
    <col min="2305" max="2305" width="5.5703125" style="25" customWidth="1"/>
    <col min="2306" max="2306" width="19.7109375" style="25" customWidth="1"/>
    <col min="2307" max="2307" width="5" style="25" customWidth="1"/>
    <col min="2308" max="2308" width="22.28515625" style="25" customWidth="1"/>
    <col min="2309" max="2309" width="17.85546875" style="25" customWidth="1"/>
    <col min="2310" max="2310" width="18.5703125" style="25" customWidth="1"/>
    <col min="2311" max="2313" width="18.42578125" style="25" customWidth="1"/>
    <col min="2314" max="2314" width="18" style="25" customWidth="1"/>
    <col min="2315" max="2560" width="9.140625" style="25"/>
    <col min="2561" max="2561" width="5.5703125" style="25" customWidth="1"/>
    <col min="2562" max="2562" width="19.7109375" style="25" customWidth="1"/>
    <col min="2563" max="2563" width="5" style="25" customWidth="1"/>
    <col min="2564" max="2564" width="22.28515625" style="25" customWidth="1"/>
    <col min="2565" max="2565" width="17.85546875" style="25" customWidth="1"/>
    <col min="2566" max="2566" width="18.5703125" style="25" customWidth="1"/>
    <col min="2567" max="2569" width="18.42578125" style="25" customWidth="1"/>
    <col min="2570" max="2570" width="18" style="25" customWidth="1"/>
    <col min="2571" max="2816" width="9.140625" style="25"/>
    <col min="2817" max="2817" width="5.5703125" style="25" customWidth="1"/>
    <col min="2818" max="2818" width="19.7109375" style="25" customWidth="1"/>
    <col min="2819" max="2819" width="5" style="25" customWidth="1"/>
    <col min="2820" max="2820" width="22.28515625" style="25" customWidth="1"/>
    <col min="2821" max="2821" width="17.85546875" style="25" customWidth="1"/>
    <col min="2822" max="2822" width="18.5703125" style="25" customWidth="1"/>
    <col min="2823" max="2825" width="18.42578125" style="25" customWidth="1"/>
    <col min="2826" max="2826" width="18" style="25" customWidth="1"/>
    <col min="2827" max="3072" width="9.140625" style="25"/>
    <col min="3073" max="3073" width="5.5703125" style="25" customWidth="1"/>
    <col min="3074" max="3074" width="19.7109375" style="25" customWidth="1"/>
    <col min="3075" max="3075" width="5" style="25" customWidth="1"/>
    <col min="3076" max="3076" width="22.28515625" style="25" customWidth="1"/>
    <col min="3077" max="3077" width="17.85546875" style="25" customWidth="1"/>
    <col min="3078" max="3078" width="18.5703125" style="25" customWidth="1"/>
    <col min="3079" max="3081" width="18.42578125" style="25" customWidth="1"/>
    <col min="3082" max="3082" width="18" style="25" customWidth="1"/>
    <col min="3083" max="3328" width="9.140625" style="25"/>
    <col min="3329" max="3329" width="5.5703125" style="25" customWidth="1"/>
    <col min="3330" max="3330" width="19.7109375" style="25" customWidth="1"/>
    <col min="3331" max="3331" width="5" style="25" customWidth="1"/>
    <col min="3332" max="3332" width="22.28515625" style="25" customWidth="1"/>
    <col min="3333" max="3333" width="17.85546875" style="25" customWidth="1"/>
    <col min="3334" max="3334" width="18.5703125" style="25" customWidth="1"/>
    <col min="3335" max="3337" width="18.42578125" style="25" customWidth="1"/>
    <col min="3338" max="3338" width="18" style="25" customWidth="1"/>
    <col min="3339" max="3584" width="9.140625" style="25"/>
    <col min="3585" max="3585" width="5.5703125" style="25" customWidth="1"/>
    <col min="3586" max="3586" width="19.7109375" style="25" customWidth="1"/>
    <col min="3587" max="3587" width="5" style="25" customWidth="1"/>
    <col min="3588" max="3588" width="22.28515625" style="25" customWidth="1"/>
    <col min="3589" max="3589" width="17.85546875" style="25" customWidth="1"/>
    <col min="3590" max="3590" width="18.5703125" style="25" customWidth="1"/>
    <col min="3591" max="3593" width="18.42578125" style="25" customWidth="1"/>
    <col min="3594" max="3594" width="18" style="25" customWidth="1"/>
    <col min="3595" max="3840" width="9.140625" style="25"/>
    <col min="3841" max="3841" width="5.5703125" style="25" customWidth="1"/>
    <col min="3842" max="3842" width="19.7109375" style="25" customWidth="1"/>
    <col min="3843" max="3843" width="5" style="25" customWidth="1"/>
    <col min="3844" max="3844" width="22.28515625" style="25" customWidth="1"/>
    <col min="3845" max="3845" width="17.85546875" style="25" customWidth="1"/>
    <col min="3846" max="3846" width="18.5703125" style="25" customWidth="1"/>
    <col min="3847" max="3849" width="18.42578125" style="25" customWidth="1"/>
    <col min="3850" max="3850" width="18" style="25" customWidth="1"/>
    <col min="3851" max="4096" width="9.140625" style="25"/>
    <col min="4097" max="4097" width="5.5703125" style="25" customWidth="1"/>
    <col min="4098" max="4098" width="19.7109375" style="25" customWidth="1"/>
    <col min="4099" max="4099" width="5" style="25" customWidth="1"/>
    <col min="4100" max="4100" width="22.28515625" style="25" customWidth="1"/>
    <col min="4101" max="4101" width="17.85546875" style="25" customWidth="1"/>
    <col min="4102" max="4102" width="18.5703125" style="25" customWidth="1"/>
    <col min="4103" max="4105" width="18.42578125" style="25" customWidth="1"/>
    <col min="4106" max="4106" width="18" style="25" customWidth="1"/>
    <col min="4107" max="4352" width="9.140625" style="25"/>
    <col min="4353" max="4353" width="5.5703125" style="25" customWidth="1"/>
    <col min="4354" max="4354" width="19.7109375" style="25" customWidth="1"/>
    <col min="4355" max="4355" width="5" style="25" customWidth="1"/>
    <col min="4356" max="4356" width="22.28515625" style="25" customWidth="1"/>
    <col min="4357" max="4357" width="17.85546875" style="25" customWidth="1"/>
    <col min="4358" max="4358" width="18.5703125" style="25" customWidth="1"/>
    <col min="4359" max="4361" width="18.42578125" style="25" customWidth="1"/>
    <col min="4362" max="4362" width="18" style="25" customWidth="1"/>
    <col min="4363" max="4608" width="9.140625" style="25"/>
    <col min="4609" max="4609" width="5.5703125" style="25" customWidth="1"/>
    <col min="4610" max="4610" width="19.7109375" style="25" customWidth="1"/>
    <col min="4611" max="4611" width="5" style="25" customWidth="1"/>
    <col min="4612" max="4612" width="22.28515625" style="25" customWidth="1"/>
    <col min="4613" max="4613" width="17.85546875" style="25" customWidth="1"/>
    <col min="4614" max="4614" width="18.5703125" style="25" customWidth="1"/>
    <col min="4615" max="4617" width="18.42578125" style="25" customWidth="1"/>
    <col min="4618" max="4618" width="18" style="25" customWidth="1"/>
    <col min="4619" max="4864" width="9.140625" style="25"/>
    <col min="4865" max="4865" width="5.5703125" style="25" customWidth="1"/>
    <col min="4866" max="4866" width="19.7109375" style="25" customWidth="1"/>
    <col min="4867" max="4867" width="5" style="25" customWidth="1"/>
    <col min="4868" max="4868" width="22.28515625" style="25" customWidth="1"/>
    <col min="4869" max="4869" width="17.85546875" style="25" customWidth="1"/>
    <col min="4870" max="4870" width="18.5703125" style="25" customWidth="1"/>
    <col min="4871" max="4873" width="18.42578125" style="25" customWidth="1"/>
    <col min="4874" max="4874" width="18" style="25" customWidth="1"/>
    <col min="4875" max="5120" width="9.140625" style="25"/>
    <col min="5121" max="5121" width="5.5703125" style="25" customWidth="1"/>
    <col min="5122" max="5122" width="19.7109375" style="25" customWidth="1"/>
    <col min="5123" max="5123" width="5" style="25" customWidth="1"/>
    <col min="5124" max="5124" width="22.28515625" style="25" customWidth="1"/>
    <col min="5125" max="5125" width="17.85546875" style="25" customWidth="1"/>
    <col min="5126" max="5126" width="18.5703125" style="25" customWidth="1"/>
    <col min="5127" max="5129" width="18.42578125" style="25" customWidth="1"/>
    <col min="5130" max="5130" width="18" style="25" customWidth="1"/>
    <col min="5131" max="5376" width="9.140625" style="25"/>
    <col min="5377" max="5377" width="5.5703125" style="25" customWidth="1"/>
    <col min="5378" max="5378" width="19.7109375" style="25" customWidth="1"/>
    <col min="5379" max="5379" width="5" style="25" customWidth="1"/>
    <col min="5380" max="5380" width="22.28515625" style="25" customWidth="1"/>
    <col min="5381" max="5381" width="17.85546875" style="25" customWidth="1"/>
    <col min="5382" max="5382" width="18.5703125" style="25" customWidth="1"/>
    <col min="5383" max="5385" width="18.42578125" style="25" customWidth="1"/>
    <col min="5386" max="5386" width="18" style="25" customWidth="1"/>
    <col min="5387" max="5632" width="9.140625" style="25"/>
    <col min="5633" max="5633" width="5.5703125" style="25" customWidth="1"/>
    <col min="5634" max="5634" width="19.7109375" style="25" customWidth="1"/>
    <col min="5635" max="5635" width="5" style="25" customWidth="1"/>
    <col min="5636" max="5636" width="22.28515625" style="25" customWidth="1"/>
    <col min="5637" max="5637" width="17.85546875" style="25" customWidth="1"/>
    <col min="5638" max="5638" width="18.5703125" style="25" customWidth="1"/>
    <col min="5639" max="5641" width="18.42578125" style="25" customWidth="1"/>
    <col min="5642" max="5642" width="18" style="25" customWidth="1"/>
    <col min="5643" max="5888" width="9.140625" style="25"/>
    <col min="5889" max="5889" width="5.5703125" style="25" customWidth="1"/>
    <col min="5890" max="5890" width="19.7109375" style="25" customWidth="1"/>
    <col min="5891" max="5891" width="5" style="25" customWidth="1"/>
    <col min="5892" max="5892" width="22.28515625" style="25" customWidth="1"/>
    <col min="5893" max="5893" width="17.85546875" style="25" customWidth="1"/>
    <col min="5894" max="5894" width="18.5703125" style="25" customWidth="1"/>
    <col min="5895" max="5897" width="18.42578125" style="25" customWidth="1"/>
    <col min="5898" max="5898" width="18" style="25" customWidth="1"/>
    <col min="5899" max="6144" width="9.140625" style="25"/>
    <col min="6145" max="6145" width="5.5703125" style="25" customWidth="1"/>
    <col min="6146" max="6146" width="19.7109375" style="25" customWidth="1"/>
    <col min="6147" max="6147" width="5" style="25" customWidth="1"/>
    <col min="6148" max="6148" width="22.28515625" style="25" customWidth="1"/>
    <col min="6149" max="6149" width="17.85546875" style="25" customWidth="1"/>
    <col min="6150" max="6150" width="18.5703125" style="25" customWidth="1"/>
    <col min="6151" max="6153" width="18.42578125" style="25" customWidth="1"/>
    <col min="6154" max="6154" width="18" style="25" customWidth="1"/>
    <col min="6155" max="6400" width="9.140625" style="25"/>
    <col min="6401" max="6401" width="5.5703125" style="25" customWidth="1"/>
    <col min="6402" max="6402" width="19.7109375" style="25" customWidth="1"/>
    <col min="6403" max="6403" width="5" style="25" customWidth="1"/>
    <col min="6404" max="6404" width="22.28515625" style="25" customWidth="1"/>
    <col min="6405" max="6405" width="17.85546875" style="25" customWidth="1"/>
    <col min="6406" max="6406" width="18.5703125" style="25" customWidth="1"/>
    <col min="6407" max="6409" width="18.42578125" style="25" customWidth="1"/>
    <col min="6410" max="6410" width="18" style="25" customWidth="1"/>
    <col min="6411" max="6656" width="9.140625" style="25"/>
    <col min="6657" max="6657" width="5.5703125" style="25" customWidth="1"/>
    <col min="6658" max="6658" width="19.7109375" style="25" customWidth="1"/>
    <col min="6659" max="6659" width="5" style="25" customWidth="1"/>
    <col min="6660" max="6660" width="22.28515625" style="25" customWidth="1"/>
    <col min="6661" max="6661" width="17.85546875" style="25" customWidth="1"/>
    <col min="6662" max="6662" width="18.5703125" style="25" customWidth="1"/>
    <col min="6663" max="6665" width="18.42578125" style="25" customWidth="1"/>
    <col min="6666" max="6666" width="18" style="25" customWidth="1"/>
    <col min="6667" max="6912" width="9.140625" style="25"/>
    <col min="6913" max="6913" width="5.5703125" style="25" customWidth="1"/>
    <col min="6914" max="6914" width="19.7109375" style="25" customWidth="1"/>
    <col min="6915" max="6915" width="5" style="25" customWidth="1"/>
    <col min="6916" max="6916" width="22.28515625" style="25" customWidth="1"/>
    <col min="6917" max="6917" width="17.85546875" style="25" customWidth="1"/>
    <col min="6918" max="6918" width="18.5703125" style="25" customWidth="1"/>
    <col min="6919" max="6921" width="18.42578125" style="25" customWidth="1"/>
    <col min="6922" max="6922" width="18" style="25" customWidth="1"/>
    <col min="6923" max="7168" width="9.140625" style="25"/>
    <col min="7169" max="7169" width="5.5703125" style="25" customWidth="1"/>
    <col min="7170" max="7170" width="19.7109375" style="25" customWidth="1"/>
    <col min="7171" max="7171" width="5" style="25" customWidth="1"/>
    <col min="7172" max="7172" width="22.28515625" style="25" customWidth="1"/>
    <col min="7173" max="7173" width="17.85546875" style="25" customWidth="1"/>
    <col min="7174" max="7174" width="18.5703125" style="25" customWidth="1"/>
    <col min="7175" max="7177" width="18.42578125" style="25" customWidth="1"/>
    <col min="7178" max="7178" width="18" style="25" customWidth="1"/>
    <col min="7179" max="7424" width="9.140625" style="25"/>
    <col min="7425" max="7425" width="5.5703125" style="25" customWidth="1"/>
    <col min="7426" max="7426" width="19.7109375" style="25" customWidth="1"/>
    <col min="7427" max="7427" width="5" style="25" customWidth="1"/>
    <col min="7428" max="7428" width="22.28515625" style="25" customWidth="1"/>
    <col min="7429" max="7429" width="17.85546875" style="25" customWidth="1"/>
    <col min="7430" max="7430" width="18.5703125" style="25" customWidth="1"/>
    <col min="7431" max="7433" width="18.42578125" style="25" customWidth="1"/>
    <col min="7434" max="7434" width="18" style="25" customWidth="1"/>
    <col min="7435" max="7680" width="9.140625" style="25"/>
    <col min="7681" max="7681" width="5.5703125" style="25" customWidth="1"/>
    <col min="7682" max="7682" width="19.7109375" style="25" customWidth="1"/>
    <col min="7683" max="7683" width="5" style="25" customWidth="1"/>
    <col min="7684" max="7684" width="22.28515625" style="25" customWidth="1"/>
    <col min="7685" max="7685" width="17.85546875" style="25" customWidth="1"/>
    <col min="7686" max="7686" width="18.5703125" style="25" customWidth="1"/>
    <col min="7687" max="7689" width="18.42578125" style="25" customWidth="1"/>
    <col min="7690" max="7690" width="18" style="25" customWidth="1"/>
    <col min="7691" max="7936" width="9.140625" style="25"/>
    <col min="7937" max="7937" width="5.5703125" style="25" customWidth="1"/>
    <col min="7938" max="7938" width="19.7109375" style="25" customWidth="1"/>
    <col min="7939" max="7939" width="5" style="25" customWidth="1"/>
    <col min="7940" max="7940" width="22.28515625" style="25" customWidth="1"/>
    <col min="7941" max="7941" width="17.85546875" style="25" customWidth="1"/>
    <col min="7942" max="7942" width="18.5703125" style="25" customWidth="1"/>
    <col min="7943" max="7945" width="18.42578125" style="25" customWidth="1"/>
    <col min="7946" max="7946" width="18" style="25" customWidth="1"/>
    <col min="7947" max="8192" width="9.140625" style="25"/>
    <col min="8193" max="8193" width="5.5703125" style="25" customWidth="1"/>
    <col min="8194" max="8194" width="19.7109375" style="25" customWidth="1"/>
    <col min="8195" max="8195" width="5" style="25" customWidth="1"/>
    <col min="8196" max="8196" width="22.28515625" style="25" customWidth="1"/>
    <col min="8197" max="8197" width="17.85546875" style="25" customWidth="1"/>
    <col min="8198" max="8198" width="18.5703125" style="25" customWidth="1"/>
    <col min="8199" max="8201" width="18.42578125" style="25" customWidth="1"/>
    <col min="8202" max="8202" width="18" style="25" customWidth="1"/>
    <col min="8203" max="8448" width="9.140625" style="25"/>
    <col min="8449" max="8449" width="5.5703125" style="25" customWidth="1"/>
    <col min="8450" max="8450" width="19.7109375" style="25" customWidth="1"/>
    <col min="8451" max="8451" width="5" style="25" customWidth="1"/>
    <col min="8452" max="8452" width="22.28515625" style="25" customWidth="1"/>
    <col min="8453" max="8453" width="17.85546875" style="25" customWidth="1"/>
    <col min="8454" max="8454" width="18.5703125" style="25" customWidth="1"/>
    <col min="8455" max="8457" width="18.42578125" style="25" customWidth="1"/>
    <col min="8458" max="8458" width="18" style="25" customWidth="1"/>
    <col min="8459" max="8704" width="9.140625" style="25"/>
    <col min="8705" max="8705" width="5.5703125" style="25" customWidth="1"/>
    <col min="8706" max="8706" width="19.7109375" style="25" customWidth="1"/>
    <col min="8707" max="8707" width="5" style="25" customWidth="1"/>
    <col min="8708" max="8708" width="22.28515625" style="25" customWidth="1"/>
    <col min="8709" max="8709" width="17.85546875" style="25" customWidth="1"/>
    <col min="8710" max="8710" width="18.5703125" style="25" customWidth="1"/>
    <col min="8711" max="8713" width="18.42578125" style="25" customWidth="1"/>
    <col min="8714" max="8714" width="18" style="25" customWidth="1"/>
    <col min="8715" max="8960" width="9.140625" style="25"/>
    <col min="8961" max="8961" width="5.5703125" style="25" customWidth="1"/>
    <col min="8962" max="8962" width="19.7109375" style="25" customWidth="1"/>
    <col min="8963" max="8963" width="5" style="25" customWidth="1"/>
    <col min="8964" max="8964" width="22.28515625" style="25" customWidth="1"/>
    <col min="8965" max="8965" width="17.85546875" style="25" customWidth="1"/>
    <col min="8966" max="8966" width="18.5703125" style="25" customWidth="1"/>
    <col min="8967" max="8969" width="18.42578125" style="25" customWidth="1"/>
    <col min="8970" max="8970" width="18" style="25" customWidth="1"/>
    <col min="8971" max="9216" width="9.140625" style="25"/>
    <col min="9217" max="9217" width="5.5703125" style="25" customWidth="1"/>
    <col min="9218" max="9218" width="19.7109375" style="25" customWidth="1"/>
    <col min="9219" max="9219" width="5" style="25" customWidth="1"/>
    <col min="9220" max="9220" width="22.28515625" style="25" customWidth="1"/>
    <col min="9221" max="9221" width="17.85546875" style="25" customWidth="1"/>
    <col min="9222" max="9222" width="18.5703125" style="25" customWidth="1"/>
    <col min="9223" max="9225" width="18.42578125" style="25" customWidth="1"/>
    <col min="9226" max="9226" width="18" style="25" customWidth="1"/>
    <col min="9227" max="9472" width="9.140625" style="25"/>
    <col min="9473" max="9473" width="5.5703125" style="25" customWidth="1"/>
    <col min="9474" max="9474" width="19.7109375" style="25" customWidth="1"/>
    <col min="9475" max="9475" width="5" style="25" customWidth="1"/>
    <col min="9476" max="9476" width="22.28515625" style="25" customWidth="1"/>
    <col min="9477" max="9477" width="17.85546875" style="25" customWidth="1"/>
    <col min="9478" max="9478" width="18.5703125" style="25" customWidth="1"/>
    <col min="9479" max="9481" width="18.42578125" style="25" customWidth="1"/>
    <col min="9482" max="9482" width="18" style="25" customWidth="1"/>
    <col min="9483" max="9728" width="9.140625" style="25"/>
    <col min="9729" max="9729" width="5.5703125" style="25" customWidth="1"/>
    <col min="9730" max="9730" width="19.7109375" style="25" customWidth="1"/>
    <col min="9731" max="9731" width="5" style="25" customWidth="1"/>
    <col min="9732" max="9732" width="22.28515625" style="25" customWidth="1"/>
    <col min="9733" max="9733" width="17.85546875" style="25" customWidth="1"/>
    <col min="9734" max="9734" width="18.5703125" style="25" customWidth="1"/>
    <col min="9735" max="9737" width="18.42578125" style="25" customWidth="1"/>
    <col min="9738" max="9738" width="18" style="25" customWidth="1"/>
    <col min="9739" max="9984" width="9.140625" style="25"/>
    <col min="9985" max="9985" width="5.5703125" style="25" customWidth="1"/>
    <col min="9986" max="9986" width="19.7109375" style="25" customWidth="1"/>
    <col min="9987" max="9987" width="5" style="25" customWidth="1"/>
    <col min="9988" max="9988" width="22.28515625" style="25" customWidth="1"/>
    <col min="9989" max="9989" width="17.85546875" style="25" customWidth="1"/>
    <col min="9990" max="9990" width="18.5703125" style="25" customWidth="1"/>
    <col min="9991" max="9993" width="18.42578125" style="25" customWidth="1"/>
    <col min="9994" max="9994" width="18" style="25" customWidth="1"/>
    <col min="9995" max="10240" width="9.140625" style="25"/>
    <col min="10241" max="10241" width="5.5703125" style="25" customWidth="1"/>
    <col min="10242" max="10242" width="19.7109375" style="25" customWidth="1"/>
    <col min="10243" max="10243" width="5" style="25" customWidth="1"/>
    <col min="10244" max="10244" width="22.28515625" style="25" customWidth="1"/>
    <col min="10245" max="10245" width="17.85546875" style="25" customWidth="1"/>
    <col min="10246" max="10246" width="18.5703125" style="25" customWidth="1"/>
    <col min="10247" max="10249" width="18.42578125" style="25" customWidth="1"/>
    <col min="10250" max="10250" width="18" style="25" customWidth="1"/>
    <col min="10251" max="10496" width="9.140625" style="25"/>
    <col min="10497" max="10497" width="5.5703125" style="25" customWidth="1"/>
    <col min="10498" max="10498" width="19.7109375" style="25" customWidth="1"/>
    <col min="10499" max="10499" width="5" style="25" customWidth="1"/>
    <col min="10500" max="10500" width="22.28515625" style="25" customWidth="1"/>
    <col min="10501" max="10501" width="17.85546875" style="25" customWidth="1"/>
    <col min="10502" max="10502" width="18.5703125" style="25" customWidth="1"/>
    <col min="10503" max="10505" width="18.42578125" style="25" customWidth="1"/>
    <col min="10506" max="10506" width="18" style="25" customWidth="1"/>
    <col min="10507" max="10752" width="9.140625" style="25"/>
    <col min="10753" max="10753" width="5.5703125" style="25" customWidth="1"/>
    <col min="10754" max="10754" width="19.7109375" style="25" customWidth="1"/>
    <col min="10755" max="10755" width="5" style="25" customWidth="1"/>
    <col min="10756" max="10756" width="22.28515625" style="25" customWidth="1"/>
    <col min="10757" max="10757" width="17.85546875" style="25" customWidth="1"/>
    <col min="10758" max="10758" width="18.5703125" style="25" customWidth="1"/>
    <col min="10759" max="10761" width="18.42578125" style="25" customWidth="1"/>
    <col min="10762" max="10762" width="18" style="25" customWidth="1"/>
    <col min="10763" max="11008" width="9.140625" style="25"/>
    <col min="11009" max="11009" width="5.5703125" style="25" customWidth="1"/>
    <col min="11010" max="11010" width="19.7109375" style="25" customWidth="1"/>
    <col min="11011" max="11011" width="5" style="25" customWidth="1"/>
    <col min="11012" max="11012" width="22.28515625" style="25" customWidth="1"/>
    <col min="11013" max="11013" width="17.85546875" style="25" customWidth="1"/>
    <col min="11014" max="11014" width="18.5703125" style="25" customWidth="1"/>
    <col min="11015" max="11017" width="18.42578125" style="25" customWidth="1"/>
    <col min="11018" max="11018" width="18" style="25" customWidth="1"/>
    <col min="11019" max="11264" width="9.140625" style="25"/>
    <col min="11265" max="11265" width="5.5703125" style="25" customWidth="1"/>
    <col min="11266" max="11266" width="19.7109375" style="25" customWidth="1"/>
    <col min="11267" max="11267" width="5" style="25" customWidth="1"/>
    <col min="11268" max="11268" width="22.28515625" style="25" customWidth="1"/>
    <col min="11269" max="11269" width="17.85546875" style="25" customWidth="1"/>
    <col min="11270" max="11270" width="18.5703125" style="25" customWidth="1"/>
    <col min="11271" max="11273" width="18.42578125" style="25" customWidth="1"/>
    <col min="11274" max="11274" width="18" style="25" customWidth="1"/>
    <col min="11275" max="11520" width="9.140625" style="25"/>
    <col min="11521" max="11521" width="5.5703125" style="25" customWidth="1"/>
    <col min="11522" max="11522" width="19.7109375" style="25" customWidth="1"/>
    <col min="11523" max="11523" width="5" style="25" customWidth="1"/>
    <col min="11524" max="11524" width="22.28515625" style="25" customWidth="1"/>
    <col min="11525" max="11525" width="17.85546875" style="25" customWidth="1"/>
    <col min="11526" max="11526" width="18.5703125" style="25" customWidth="1"/>
    <col min="11527" max="11529" width="18.42578125" style="25" customWidth="1"/>
    <col min="11530" max="11530" width="18" style="25" customWidth="1"/>
    <col min="11531" max="11776" width="9.140625" style="25"/>
    <col min="11777" max="11777" width="5.5703125" style="25" customWidth="1"/>
    <col min="11778" max="11778" width="19.7109375" style="25" customWidth="1"/>
    <col min="11779" max="11779" width="5" style="25" customWidth="1"/>
    <col min="11780" max="11780" width="22.28515625" style="25" customWidth="1"/>
    <col min="11781" max="11781" width="17.85546875" style="25" customWidth="1"/>
    <col min="11782" max="11782" width="18.5703125" style="25" customWidth="1"/>
    <col min="11783" max="11785" width="18.42578125" style="25" customWidth="1"/>
    <col min="11786" max="11786" width="18" style="25" customWidth="1"/>
    <col min="11787" max="12032" width="9.140625" style="25"/>
    <col min="12033" max="12033" width="5.5703125" style="25" customWidth="1"/>
    <col min="12034" max="12034" width="19.7109375" style="25" customWidth="1"/>
    <col min="12035" max="12035" width="5" style="25" customWidth="1"/>
    <col min="12036" max="12036" width="22.28515625" style="25" customWidth="1"/>
    <col min="12037" max="12037" width="17.85546875" style="25" customWidth="1"/>
    <col min="12038" max="12038" width="18.5703125" style="25" customWidth="1"/>
    <col min="12039" max="12041" width="18.42578125" style="25" customWidth="1"/>
    <col min="12042" max="12042" width="18" style="25" customWidth="1"/>
    <col min="12043" max="12288" width="9.140625" style="25"/>
    <col min="12289" max="12289" width="5.5703125" style="25" customWidth="1"/>
    <col min="12290" max="12290" width="19.7109375" style="25" customWidth="1"/>
    <col min="12291" max="12291" width="5" style="25" customWidth="1"/>
    <col min="12292" max="12292" width="22.28515625" style="25" customWidth="1"/>
    <col min="12293" max="12293" width="17.85546875" style="25" customWidth="1"/>
    <col min="12294" max="12294" width="18.5703125" style="25" customWidth="1"/>
    <col min="12295" max="12297" width="18.42578125" style="25" customWidth="1"/>
    <col min="12298" max="12298" width="18" style="25" customWidth="1"/>
    <col min="12299" max="12544" width="9.140625" style="25"/>
    <col min="12545" max="12545" width="5.5703125" style="25" customWidth="1"/>
    <col min="12546" max="12546" width="19.7109375" style="25" customWidth="1"/>
    <col min="12547" max="12547" width="5" style="25" customWidth="1"/>
    <col min="12548" max="12548" width="22.28515625" style="25" customWidth="1"/>
    <col min="12549" max="12549" width="17.85546875" style="25" customWidth="1"/>
    <col min="12550" max="12550" width="18.5703125" style="25" customWidth="1"/>
    <col min="12551" max="12553" width="18.42578125" style="25" customWidth="1"/>
    <col min="12554" max="12554" width="18" style="25" customWidth="1"/>
    <col min="12555" max="12800" width="9.140625" style="25"/>
    <col min="12801" max="12801" width="5.5703125" style="25" customWidth="1"/>
    <col min="12802" max="12802" width="19.7109375" style="25" customWidth="1"/>
    <col min="12803" max="12803" width="5" style="25" customWidth="1"/>
    <col min="12804" max="12804" width="22.28515625" style="25" customWidth="1"/>
    <col min="12805" max="12805" width="17.85546875" style="25" customWidth="1"/>
    <col min="12806" max="12806" width="18.5703125" style="25" customWidth="1"/>
    <col min="12807" max="12809" width="18.42578125" style="25" customWidth="1"/>
    <col min="12810" max="12810" width="18" style="25" customWidth="1"/>
    <col min="12811" max="13056" width="9.140625" style="25"/>
    <col min="13057" max="13057" width="5.5703125" style="25" customWidth="1"/>
    <col min="13058" max="13058" width="19.7109375" style="25" customWidth="1"/>
    <col min="13059" max="13059" width="5" style="25" customWidth="1"/>
    <col min="13060" max="13060" width="22.28515625" style="25" customWidth="1"/>
    <col min="13061" max="13061" width="17.85546875" style="25" customWidth="1"/>
    <col min="13062" max="13062" width="18.5703125" style="25" customWidth="1"/>
    <col min="13063" max="13065" width="18.42578125" style="25" customWidth="1"/>
    <col min="13066" max="13066" width="18" style="25" customWidth="1"/>
    <col min="13067" max="13312" width="9.140625" style="25"/>
    <col min="13313" max="13313" width="5.5703125" style="25" customWidth="1"/>
    <col min="13314" max="13314" width="19.7109375" style="25" customWidth="1"/>
    <col min="13315" max="13315" width="5" style="25" customWidth="1"/>
    <col min="13316" max="13316" width="22.28515625" style="25" customWidth="1"/>
    <col min="13317" max="13317" width="17.85546875" style="25" customWidth="1"/>
    <col min="13318" max="13318" width="18.5703125" style="25" customWidth="1"/>
    <col min="13319" max="13321" width="18.42578125" style="25" customWidth="1"/>
    <col min="13322" max="13322" width="18" style="25" customWidth="1"/>
    <col min="13323" max="13568" width="9.140625" style="25"/>
    <col min="13569" max="13569" width="5.5703125" style="25" customWidth="1"/>
    <col min="13570" max="13570" width="19.7109375" style="25" customWidth="1"/>
    <col min="13571" max="13571" width="5" style="25" customWidth="1"/>
    <col min="13572" max="13572" width="22.28515625" style="25" customWidth="1"/>
    <col min="13573" max="13573" width="17.85546875" style="25" customWidth="1"/>
    <col min="13574" max="13574" width="18.5703125" style="25" customWidth="1"/>
    <col min="13575" max="13577" width="18.42578125" style="25" customWidth="1"/>
    <col min="13578" max="13578" width="18" style="25" customWidth="1"/>
    <col min="13579" max="13824" width="9.140625" style="25"/>
    <col min="13825" max="13825" width="5.5703125" style="25" customWidth="1"/>
    <col min="13826" max="13826" width="19.7109375" style="25" customWidth="1"/>
    <col min="13827" max="13827" width="5" style="25" customWidth="1"/>
    <col min="13828" max="13828" width="22.28515625" style="25" customWidth="1"/>
    <col min="13829" max="13829" width="17.85546875" style="25" customWidth="1"/>
    <col min="13830" max="13830" width="18.5703125" style="25" customWidth="1"/>
    <col min="13831" max="13833" width="18.42578125" style="25" customWidth="1"/>
    <col min="13834" max="13834" width="18" style="25" customWidth="1"/>
    <col min="13835" max="14080" width="9.140625" style="25"/>
    <col min="14081" max="14081" width="5.5703125" style="25" customWidth="1"/>
    <col min="14082" max="14082" width="19.7109375" style="25" customWidth="1"/>
    <col min="14083" max="14083" width="5" style="25" customWidth="1"/>
    <col min="14084" max="14084" width="22.28515625" style="25" customWidth="1"/>
    <col min="14085" max="14085" width="17.85546875" style="25" customWidth="1"/>
    <col min="14086" max="14086" width="18.5703125" style="25" customWidth="1"/>
    <col min="14087" max="14089" width="18.42578125" style="25" customWidth="1"/>
    <col min="14090" max="14090" width="18" style="25" customWidth="1"/>
    <col min="14091" max="14336" width="9.140625" style="25"/>
    <col min="14337" max="14337" width="5.5703125" style="25" customWidth="1"/>
    <col min="14338" max="14338" width="19.7109375" style="25" customWidth="1"/>
    <col min="14339" max="14339" width="5" style="25" customWidth="1"/>
    <col min="14340" max="14340" width="22.28515625" style="25" customWidth="1"/>
    <col min="14341" max="14341" width="17.85546875" style="25" customWidth="1"/>
    <col min="14342" max="14342" width="18.5703125" style="25" customWidth="1"/>
    <col min="14343" max="14345" width="18.42578125" style="25" customWidth="1"/>
    <col min="14346" max="14346" width="18" style="25" customWidth="1"/>
    <col min="14347" max="14592" width="9.140625" style="25"/>
    <col min="14593" max="14593" width="5.5703125" style="25" customWidth="1"/>
    <col min="14594" max="14594" width="19.7109375" style="25" customWidth="1"/>
    <col min="14595" max="14595" width="5" style="25" customWidth="1"/>
    <col min="14596" max="14596" width="22.28515625" style="25" customWidth="1"/>
    <col min="14597" max="14597" width="17.85546875" style="25" customWidth="1"/>
    <col min="14598" max="14598" width="18.5703125" style="25" customWidth="1"/>
    <col min="14599" max="14601" width="18.42578125" style="25" customWidth="1"/>
    <col min="14602" max="14602" width="18" style="25" customWidth="1"/>
    <col min="14603" max="14848" width="9.140625" style="25"/>
    <col min="14849" max="14849" width="5.5703125" style="25" customWidth="1"/>
    <col min="14850" max="14850" width="19.7109375" style="25" customWidth="1"/>
    <col min="14851" max="14851" width="5" style="25" customWidth="1"/>
    <col min="14852" max="14852" width="22.28515625" style="25" customWidth="1"/>
    <col min="14853" max="14853" width="17.85546875" style="25" customWidth="1"/>
    <col min="14854" max="14854" width="18.5703125" style="25" customWidth="1"/>
    <col min="14855" max="14857" width="18.42578125" style="25" customWidth="1"/>
    <col min="14858" max="14858" width="18" style="25" customWidth="1"/>
    <col min="14859" max="15104" width="9.140625" style="25"/>
    <col min="15105" max="15105" width="5.5703125" style="25" customWidth="1"/>
    <col min="15106" max="15106" width="19.7109375" style="25" customWidth="1"/>
    <col min="15107" max="15107" width="5" style="25" customWidth="1"/>
    <col min="15108" max="15108" width="22.28515625" style="25" customWidth="1"/>
    <col min="15109" max="15109" width="17.85546875" style="25" customWidth="1"/>
    <col min="15110" max="15110" width="18.5703125" style="25" customWidth="1"/>
    <col min="15111" max="15113" width="18.42578125" style="25" customWidth="1"/>
    <col min="15114" max="15114" width="18" style="25" customWidth="1"/>
    <col min="15115" max="15360" width="9.140625" style="25"/>
    <col min="15361" max="15361" width="5.5703125" style="25" customWidth="1"/>
    <col min="15362" max="15362" width="19.7109375" style="25" customWidth="1"/>
    <col min="15363" max="15363" width="5" style="25" customWidth="1"/>
    <col min="15364" max="15364" width="22.28515625" style="25" customWidth="1"/>
    <col min="15365" max="15365" width="17.85546875" style="25" customWidth="1"/>
    <col min="15366" max="15366" width="18.5703125" style="25" customWidth="1"/>
    <col min="15367" max="15369" width="18.42578125" style="25" customWidth="1"/>
    <col min="15370" max="15370" width="18" style="25" customWidth="1"/>
    <col min="15371" max="15616" width="9.140625" style="25"/>
    <col min="15617" max="15617" width="5.5703125" style="25" customWidth="1"/>
    <col min="15618" max="15618" width="19.7109375" style="25" customWidth="1"/>
    <col min="15619" max="15619" width="5" style="25" customWidth="1"/>
    <col min="15620" max="15620" width="22.28515625" style="25" customWidth="1"/>
    <col min="15621" max="15621" width="17.85546875" style="25" customWidth="1"/>
    <col min="15622" max="15622" width="18.5703125" style="25" customWidth="1"/>
    <col min="15623" max="15625" width="18.42578125" style="25" customWidth="1"/>
    <col min="15626" max="15626" width="18" style="25" customWidth="1"/>
    <col min="15627" max="15872" width="9.140625" style="25"/>
    <col min="15873" max="15873" width="5.5703125" style="25" customWidth="1"/>
    <col min="15874" max="15874" width="19.7109375" style="25" customWidth="1"/>
    <col min="15875" max="15875" width="5" style="25" customWidth="1"/>
    <col min="15876" max="15876" width="22.28515625" style="25" customWidth="1"/>
    <col min="15877" max="15877" width="17.85546875" style="25" customWidth="1"/>
    <col min="15878" max="15878" width="18.5703125" style="25" customWidth="1"/>
    <col min="15879" max="15881" width="18.42578125" style="25" customWidth="1"/>
    <col min="15882" max="15882" width="18" style="25" customWidth="1"/>
    <col min="15883" max="16128" width="9.140625" style="25"/>
    <col min="16129" max="16129" width="5.5703125" style="25" customWidth="1"/>
    <col min="16130" max="16130" width="19.7109375" style="25" customWidth="1"/>
    <col min="16131" max="16131" width="5" style="25" customWidth="1"/>
    <col min="16132" max="16132" width="22.28515625" style="25" customWidth="1"/>
    <col min="16133" max="16133" width="17.85546875" style="25" customWidth="1"/>
    <col min="16134" max="16134" width="18.5703125" style="25" customWidth="1"/>
    <col min="16135" max="16137" width="18.42578125" style="25" customWidth="1"/>
    <col min="16138" max="16138" width="18" style="25" customWidth="1"/>
    <col min="16139" max="16384" width="9.140625" style="25"/>
  </cols>
  <sheetData>
    <row r="1" spans="1:10" ht="15.75" x14ac:dyDescent="0.25">
      <c r="B1" s="151" t="s">
        <v>237</v>
      </c>
      <c r="C1" s="151"/>
      <c r="D1" s="151"/>
      <c r="E1" s="151"/>
      <c r="F1" s="151"/>
      <c r="G1" s="151"/>
      <c r="H1" s="151"/>
      <c r="I1" s="151"/>
      <c r="J1" s="151"/>
    </row>
    <row r="3" spans="1:10" s="42" customFormat="1" ht="42.75" x14ac:dyDescent="0.25">
      <c r="A3" s="30" t="s">
        <v>220</v>
      </c>
      <c r="B3" s="41" t="s">
        <v>238</v>
      </c>
      <c r="C3" s="181" t="s">
        <v>239</v>
      </c>
      <c r="D3" s="182"/>
      <c r="E3" s="41" t="s">
        <v>240</v>
      </c>
      <c r="F3" s="41" t="s">
        <v>241</v>
      </c>
      <c r="G3" s="41" t="s">
        <v>242</v>
      </c>
      <c r="H3" s="41" t="s">
        <v>243</v>
      </c>
      <c r="I3" s="41" t="s">
        <v>244</v>
      </c>
      <c r="J3" s="41" t="s">
        <v>228</v>
      </c>
    </row>
    <row r="4" spans="1:10" x14ac:dyDescent="0.25">
      <c r="A4" s="43">
        <v>1</v>
      </c>
      <c r="B4" s="43">
        <v>2</v>
      </c>
      <c r="C4" s="183">
        <v>3</v>
      </c>
      <c r="D4" s="184"/>
      <c r="E4" s="43">
        <v>4</v>
      </c>
      <c r="F4" s="43">
        <v>5</v>
      </c>
      <c r="G4" s="43">
        <v>6</v>
      </c>
      <c r="H4" s="43"/>
      <c r="I4" s="43"/>
      <c r="J4" s="43" t="s">
        <v>245</v>
      </c>
    </row>
    <row r="5" spans="1:10" ht="40.9" customHeight="1" x14ac:dyDescent="0.25">
      <c r="A5" s="152">
        <v>1</v>
      </c>
      <c r="B5" s="174"/>
      <c r="C5" s="44"/>
      <c r="D5" s="32"/>
      <c r="E5" s="45"/>
      <c r="F5" s="46"/>
      <c r="G5" s="46"/>
      <c r="H5" s="32"/>
      <c r="I5" s="32"/>
      <c r="J5" s="32"/>
    </row>
    <row r="6" spans="1:10" x14ac:dyDescent="0.25">
      <c r="A6" s="153"/>
      <c r="B6" s="175"/>
      <c r="C6" s="47"/>
      <c r="D6" s="35"/>
      <c r="E6" s="35"/>
      <c r="F6" s="35"/>
      <c r="G6" s="35"/>
      <c r="H6" s="35"/>
      <c r="I6" s="35"/>
      <c r="J6" s="35"/>
    </row>
    <row r="7" spans="1:10" x14ac:dyDescent="0.25">
      <c r="A7" s="154"/>
      <c r="B7" s="176"/>
      <c r="C7" s="177"/>
      <c r="D7" s="178"/>
      <c r="E7" s="48"/>
      <c r="F7" s="48"/>
      <c r="G7" s="48"/>
      <c r="H7" s="48"/>
      <c r="I7" s="48"/>
      <c r="J7" s="48"/>
    </row>
    <row r="8" spans="1:10" x14ac:dyDescent="0.25">
      <c r="A8" s="152">
        <v>2</v>
      </c>
      <c r="B8" s="174"/>
      <c r="C8" s="44"/>
      <c r="D8" s="32"/>
      <c r="E8" s="45"/>
      <c r="F8" s="32"/>
      <c r="G8" s="46"/>
      <c r="H8" s="32"/>
      <c r="I8" s="32"/>
      <c r="J8" s="32"/>
    </row>
    <row r="9" spans="1:10" x14ac:dyDescent="0.25">
      <c r="A9" s="153"/>
      <c r="B9" s="175"/>
      <c r="C9" s="47"/>
      <c r="D9" s="35"/>
      <c r="E9" s="35"/>
      <c r="F9" s="35"/>
      <c r="G9" s="35"/>
      <c r="H9" s="35"/>
      <c r="I9" s="35"/>
      <c r="J9" s="35"/>
    </row>
    <row r="10" spans="1:10" x14ac:dyDescent="0.25">
      <c r="A10" s="154"/>
      <c r="B10" s="176"/>
      <c r="C10" s="177"/>
      <c r="D10" s="178"/>
      <c r="E10" s="48"/>
      <c r="F10" s="48"/>
      <c r="G10" s="48"/>
      <c r="H10" s="48"/>
      <c r="I10" s="48"/>
      <c r="J10" s="48"/>
    </row>
    <row r="11" spans="1:10" x14ac:dyDescent="0.25">
      <c r="A11" s="152">
        <v>3</v>
      </c>
      <c r="B11" s="174"/>
      <c r="C11" s="44"/>
      <c r="D11" s="32"/>
      <c r="E11" s="45"/>
      <c r="F11" s="32"/>
      <c r="G11" s="46"/>
      <c r="H11" s="32"/>
      <c r="I11" s="32"/>
      <c r="J11" s="32"/>
    </row>
    <row r="12" spans="1:10" x14ac:dyDescent="0.25">
      <c r="A12" s="153"/>
      <c r="B12" s="175"/>
      <c r="C12" s="47"/>
      <c r="D12" s="35"/>
      <c r="E12" s="35"/>
      <c r="F12" s="35"/>
      <c r="G12" s="35"/>
      <c r="H12" s="35"/>
      <c r="I12" s="35"/>
      <c r="J12" s="35"/>
    </row>
    <row r="13" spans="1:10" x14ac:dyDescent="0.25">
      <c r="A13" s="154"/>
      <c r="B13" s="176"/>
      <c r="C13" s="177"/>
      <c r="D13" s="178"/>
      <c r="E13" s="48"/>
      <c r="F13" s="48"/>
      <c r="G13" s="48"/>
      <c r="H13" s="48"/>
      <c r="I13" s="48"/>
      <c r="J13" s="48"/>
    </row>
    <row r="14" spans="1:10" x14ac:dyDescent="0.25">
      <c r="A14" s="152">
        <v>4</v>
      </c>
      <c r="B14" s="174"/>
      <c r="C14" s="44"/>
      <c r="D14" s="32"/>
      <c r="E14" s="45"/>
      <c r="F14" s="32"/>
      <c r="G14" s="46"/>
      <c r="H14" s="32"/>
      <c r="I14" s="32"/>
      <c r="J14" s="32"/>
    </row>
    <row r="15" spans="1:10" x14ac:dyDescent="0.25">
      <c r="A15" s="153"/>
      <c r="B15" s="175"/>
      <c r="C15" s="47"/>
      <c r="D15" s="35"/>
      <c r="E15" s="35"/>
      <c r="F15" s="35"/>
      <c r="G15" s="35"/>
      <c r="H15" s="35"/>
      <c r="I15" s="35"/>
      <c r="J15" s="35"/>
    </row>
    <row r="16" spans="1:10" x14ac:dyDescent="0.25">
      <c r="A16" s="154"/>
      <c r="B16" s="176"/>
      <c r="C16" s="177"/>
      <c r="D16" s="178"/>
      <c r="E16" s="48"/>
      <c r="F16" s="48"/>
      <c r="G16" s="48"/>
      <c r="H16" s="48"/>
      <c r="I16" s="48"/>
      <c r="J16" s="48"/>
    </row>
    <row r="17" spans="1:10" x14ac:dyDescent="0.25">
      <c r="A17" s="49"/>
      <c r="B17" s="50"/>
      <c r="C17" s="44"/>
      <c r="D17" s="32"/>
      <c r="E17" s="45"/>
      <c r="F17" s="51"/>
      <c r="G17" s="46"/>
      <c r="H17" s="32"/>
      <c r="I17" s="32"/>
      <c r="J17" s="32"/>
    </row>
    <row r="18" spans="1:10" x14ac:dyDescent="0.25">
      <c r="A18" s="52"/>
      <c r="B18" s="50"/>
      <c r="C18" s="179"/>
      <c r="D18" s="180"/>
      <c r="E18" s="48"/>
      <c r="F18" s="53"/>
      <c r="G18" s="54"/>
      <c r="H18" s="48"/>
      <c r="I18" s="48"/>
      <c r="J18" s="48"/>
    </row>
    <row r="21" spans="1:10" x14ac:dyDescent="0.25">
      <c r="A21" s="25" t="s">
        <v>246</v>
      </c>
    </row>
    <row r="23" spans="1:10" ht="15.75" x14ac:dyDescent="0.25">
      <c r="A23" s="107" t="s">
        <v>1011</v>
      </c>
      <c r="B23"/>
      <c r="C23"/>
      <c r="D23"/>
      <c r="E23"/>
      <c r="F23"/>
      <c r="G23"/>
      <c r="H23"/>
    </row>
    <row r="24" spans="1:10" ht="15.75" x14ac:dyDescent="0.25">
      <c r="A24" s="108"/>
      <c r="B24"/>
      <c r="C24"/>
      <c r="D24"/>
      <c r="E24"/>
      <c r="F24"/>
      <c r="G24"/>
      <c r="H24"/>
    </row>
    <row r="25" spans="1:10" ht="15.75" x14ac:dyDescent="0.25">
      <c r="A25" s="107"/>
      <c r="B25" t="s">
        <v>1042</v>
      </c>
      <c r="C25"/>
      <c r="D25"/>
      <c r="E25"/>
      <c r="F25"/>
      <c r="G25"/>
      <c r="H25"/>
    </row>
    <row r="26" spans="1:10" ht="15.75" x14ac:dyDescent="0.25">
      <c r="A26" s="107"/>
      <c r="B26" s="12"/>
      <c r="C26" s="12"/>
      <c r="D26" s="12"/>
      <c r="E26" s="12"/>
      <c r="F26" s="12"/>
      <c r="G26" s="12"/>
      <c r="H26" s="12"/>
    </row>
    <row r="27" spans="1:10" ht="15.75" x14ac:dyDescent="0.25">
      <c r="A27" s="107" t="s">
        <v>1012</v>
      </c>
      <c r="B27"/>
      <c r="C27"/>
      <c r="D27"/>
      <c r="E27"/>
      <c r="F27"/>
      <c r="G27"/>
      <c r="H27"/>
    </row>
    <row r="28" spans="1:10" ht="15.75" x14ac:dyDescent="0.25">
      <c r="A28" s="108"/>
      <c r="B28"/>
      <c r="C28"/>
      <c r="D28"/>
      <c r="E28"/>
      <c r="F28"/>
      <c r="G28"/>
      <c r="H28"/>
    </row>
    <row r="29" spans="1:10" ht="15.75" x14ac:dyDescent="0.25">
      <c r="A29" s="107" t="s">
        <v>1013</v>
      </c>
      <c r="B29"/>
      <c r="C29"/>
      <c r="D29"/>
      <c r="E29"/>
      <c r="F29"/>
      <c r="G29"/>
      <c r="H29"/>
    </row>
    <row r="30" spans="1:10" ht="15.75" x14ac:dyDescent="0.25">
      <c r="A30" s="108"/>
      <c r="B30"/>
      <c r="C30"/>
      <c r="D30"/>
      <c r="E30"/>
      <c r="F30"/>
      <c r="G30"/>
      <c r="H30"/>
    </row>
    <row r="31" spans="1:10" ht="15.75" x14ac:dyDescent="0.25">
      <c r="A31" s="107" t="s">
        <v>1014</v>
      </c>
      <c r="B31"/>
      <c r="C31"/>
      <c r="D31"/>
      <c r="E31"/>
      <c r="F31"/>
      <c r="G31"/>
      <c r="H31"/>
    </row>
    <row r="32" spans="1:10" ht="15.75" x14ac:dyDescent="0.25">
      <c r="A32" s="107"/>
      <c r="B32"/>
      <c r="C32"/>
      <c r="D32"/>
      <c r="E32"/>
      <c r="F32"/>
      <c r="G32"/>
      <c r="H32"/>
    </row>
    <row r="33" spans="1:8" ht="15.75" x14ac:dyDescent="0.25">
      <c r="A33" s="107" t="s">
        <v>1015</v>
      </c>
      <c r="B33"/>
      <c r="C33"/>
      <c r="D33"/>
      <c r="E33"/>
      <c r="F33"/>
      <c r="G33"/>
      <c r="H33"/>
    </row>
    <row r="34" spans="1:8" ht="15.75" x14ac:dyDescent="0.25">
      <c r="A34" s="107"/>
      <c r="B34"/>
      <c r="C34"/>
      <c r="D34"/>
      <c r="E34"/>
      <c r="F34"/>
      <c r="G34"/>
      <c r="H34"/>
    </row>
    <row r="35" spans="1:8" ht="15.75" x14ac:dyDescent="0.25">
      <c r="A35" s="107" t="s">
        <v>1016</v>
      </c>
      <c r="B35"/>
      <c r="C35"/>
      <c r="D35"/>
      <c r="E35"/>
      <c r="F35"/>
      <c r="G35"/>
      <c r="H35"/>
    </row>
    <row r="36" spans="1:8" ht="15.75" x14ac:dyDescent="0.25">
      <c r="A36" s="108"/>
      <c r="B36"/>
      <c r="C36"/>
      <c r="D36"/>
      <c r="E36"/>
      <c r="F36"/>
      <c r="G36"/>
      <c r="H36"/>
    </row>
    <row r="37" spans="1:8" ht="15.75" x14ac:dyDescent="0.25">
      <c r="A37" s="107" t="s">
        <v>1017</v>
      </c>
      <c r="B37"/>
      <c r="C37"/>
      <c r="D37"/>
      <c r="E37"/>
      <c r="F37"/>
      <c r="G37"/>
      <c r="H37"/>
    </row>
    <row r="38" spans="1:8" ht="15.75" x14ac:dyDescent="0.25">
      <c r="A38" s="108"/>
      <c r="B38" s="12"/>
      <c r="C38" s="12"/>
      <c r="D38" s="12"/>
      <c r="E38" s="12"/>
      <c r="F38" s="12"/>
      <c r="G38"/>
      <c r="H38"/>
    </row>
    <row r="39" spans="1:8" ht="15.75" x14ac:dyDescent="0.25">
      <c r="A39" s="107" t="s">
        <v>1018</v>
      </c>
      <c r="B39"/>
      <c r="C39"/>
      <c r="D39"/>
      <c r="E39"/>
      <c r="F39"/>
      <c r="G39"/>
      <c r="H39"/>
    </row>
    <row r="40" spans="1:8" ht="15.75" x14ac:dyDescent="0.25">
      <c r="A40" s="109" t="s">
        <v>1019</v>
      </c>
      <c r="B40"/>
      <c r="C40"/>
      <c r="D40"/>
      <c r="E40"/>
      <c r="F40"/>
      <c r="G40"/>
      <c r="H40"/>
    </row>
    <row r="41" spans="1:8" ht="15.75" x14ac:dyDescent="0.25">
      <c r="A41" s="108"/>
      <c r="B41"/>
      <c r="C41"/>
      <c r="D41"/>
      <c r="E41"/>
      <c r="F41"/>
      <c r="G41"/>
      <c r="H41"/>
    </row>
    <row r="42" spans="1:8" ht="15.75" x14ac:dyDescent="0.25">
      <c r="A42" s="107" t="s">
        <v>1020</v>
      </c>
      <c r="B42"/>
      <c r="C42"/>
      <c r="D42"/>
      <c r="E42"/>
      <c r="F42"/>
      <c r="G42"/>
      <c r="H42"/>
    </row>
    <row r="43" spans="1:8" ht="15.75" x14ac:dyDescent="0.25">
      <c r="A43" s="108"/>
      <c r="B43"/>
      <c r="C43"/>
      <c r="D43"/>
      <c r="E43"/>
      <c r="F43"/>
      <c r="G43"/>
      <c r="H43"/>
    </row>
    <row r="44" spans="1:8" ht="15.75" x14ac:dyDescent="0.25">
      <c r="A44" s="110" t="s">
        <v>1021</v>
      </c>
      <c r="B44"/>
      <c r="C44"/>
      <c r="D44"/>
      <c r="E44"/>
      <c r="F44"/>
      <c r="G44"/>
      <c r="H44"/>
    </row>
    <row r="45" spans="1:8" ht="15.75" x14ac:dyDescent="0.25">
      <c r="A45" s="110"/>
      <c r="B45"/>
      <c r="C45"/>
      <c r="D45"/>
      <c r="E45"/>
      <c r="F45"/>
      <c r="G45"/>
      <c r="H45"/>
    </row>
    <row r="46" spans="1:8" ht="15.75" x14ac:dyDescent="0.25">
      <c r="A46" s="110" t="s">
        <v>1022</v>
      </c>
      <c r="B46"/>
      <c r="C46"/>
      <c r="D46"/>
      <c r="E46"/>
      <c r="F46"/>
      <c r="G46"/>
      <c r="H46"/>
    </row>
    <row r="47" spans="1:8" ht="15.75" x14ac:dyDescent="0.25">
      <c r="A47" s="110" t="s">
        <v>1023</v>
      </c>
      <c r="B47"/>
      <c r="C47"/>
      <c r="D47"/>
      <c r="E47"/>
      <c r="F47"/>
      <c r="G47"/>
      <c r="H47"/>
    </row>
    <row r="48" spans="1:8" ht="15.75" x14ac:dyDescent="0.25">
      <c r="A48" s="110" t="s">
        <v>1024</v>
      </c>
      <c r="B48"/>
      <c r="C48"/>
      <c r="D48"/>
      <c r="E48"/>
      <c r="F48"/>
      <c r="G48"/>
      <c r="H48"/>
    </row>
    <row r="50" spans="1:4" x14ac:dyDescent="0.25">
      <c r="B50" s="25" t="s">
        <v>1041</v>
      </c>
    </row>
    <row r="53" spans="1:4" ht="36" x14ac:dyDescent="0.25">
      <c r="A53" s="111"/>
      <c r="B53" s="112" t="s">
        <v>1040</v>
      </c>
      <c r="C53" s="113" t="s">
        <v>1025</v>
      </c>
      <c r="D53" s="114">
        <f>SUM(D54:D58)</f>
        <v>320107.12</v>
      </c>
    </row>
    <row r="54" spans="1:4" ht="36" x14ac:dyDescent="0.25">
      <c r="A54" s="73"/>
      <c r="B54" s="74" t="s">
        <v>1026</v>
      </c>
      <c r="C54" s="113" t="s">
        <v>1027</v>
      </c>
      <c r="D54" s="115">
        <v>221939.3</v>
      </c>
    </row>
    <row r="55" spans="1:4" ht="24" x14ac:dyDescent="0.25">
      <c r="A55" s="73" t="s">
        <v>1028</v>
      </c>
      <c r="B55" s="74" t="s">
        <v>1029</v>
      </c>
      <c r="C55" s="113" t="s">
        <v>1030</v>
      </c>
      <c r="D55" s="115">
        <v>24790.85</v>
      </c>
    </row>
    <row r="56" spans="1:4" ht="24" x14ac:dyDescent="0.25">
      <c r="A56" s="73" t="s">
        <v>1031</v>
      </c>
      <c r="B56" s="74" t="s">
        <v>1032</v>
      </c>
      <c r="C56" s="113" t="s">
        <v>1033</v>
      </c>
      <c r="D56" s="115">
        <v>562.57000000000005</v>
      </c>
    </row>
    <row r="57" spans="1:4" ht="48" x14ac:dyDescent="0.25">
      <c r="A57" s="73" t="s">
        <v>1034</v>
      </c>
      <c r="B57" s="74" t="s">
        <v>1035</v>
      </c>
      <c r="C57" s="113" t="s">
        <v>1036</v>
      </c>
      <c r="D57" s="115">
        <v>0</v>
      </c>
    </row>
    <row r="58" spans="1:4" ht="36" x14ac:dyDescent="0.25">
      <c r="A58" s="116" t="s">
        <v>1037</v>
      </c>
      <c r="B58" s="117" t="s">
        <v>1038</v>
      </c>
      <c r="C58" s="118" t="s">
        <v>1039</v>
      </c>
      <c r="D58" s="119">
        <v>72814.399999999994</v>
      </c>
    </row>
  </sheetData>
  <mergeCells count="16">
    <mergeCell ref="B1:J1"/>
    <mergeCell ref="C3:D3"/>
    <mergeCell ref="C4:D4"/>
    <mergeCell ref="A5:A7"/>
    <mergeCell ref="B5:B7"/>
    <mergeCell ref="C7:D7"/>
    <mergeCell ref="A14:A16"/>
    <mergeCell ref="B14:B16"/>
    <mergeCell ref="C16:D16"/>
    <mergeCell ref="C18:D18"/>
    <mergeCell ref="A8:A10"/>
    <mergeCell ref="B8:B10"/>
    <mergeCell ref="C10:D10"/>
    <mergeCell ref="A11:A13"/>
    <mergeCell ref="B11:B13"/>
    <mergeCell ref="C13:D13"/>
  </mergeCells>
  <conditionalFormatting sqref="D53:D58">
    <cfRule type="cellIs" dxfId="0" priority="1" operator="lessThan">
      <formula>-0.001</formula>
    </cfRule>
  </conditionalFormatting>
  <pageMargins left="0.7" right="0.7" top="0.75" bottom="0.75" header="0.3" footer="0.3"/>
  <pageSetup paperSize="9" scale="51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12</vt:i4>
      </vt:variant>
    </vt:vector>
  </HeadingPairs>
  <TitlesOfParts>
    <vt:vector size="12" baseType="lpstr">
      <vt:lpstr> SAŽETAK PRIHODA I RASHODA</vt:lpstr>
      <vt:lpstr>račun prihoda i rashoda</vt:lpstr>
      <vt:lpstr>prihodi i rashodi po izvorima</vt:lpstr>
      <vt:lpstr>rashodi prema funkcijskoj klasi</vt:lpstr>
      <vt:lpstr>posebni dio</vt:lpstr>
      <vt:lpstr>račun financiranja</vt:lpstr>
      <vt:lpstr>Izvještaj o danim zaj. i potraž</vt:lpstr>
      <vt:lpstr>Izvještaj o danim jamstvima</vt:lpstr>
      <vt:lpstr>Izvještaj o zaduživanju na dom </vt:lpstr>
      <vt:lpstr>Izvještaj o kor.sr.EU -Erasmus</vt:lpstr>
      <vt:lpstr>Izvještaj o kor.sr.EU -Šk.shema</vt:lpstr>
      <vt:lpstr>Izvještaj o stanju potr. i dosp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2026-03-23T13:34:05Z</dcterms:modified>
</cp:coreProperties>
</file>